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art here" state="visible" r:id="rId4"/>
    <sheet sheetId="2" name="Checklist" state="visible" r:id="rId5"/>
    <sheet sheetId="3" name="Summary" state="visible" r:id="rId6"/>
    <sheet sheetId="4" name="Documents" state="visible" r:id="rId7"/>
    <sheet sheetId="5" name="Action log" state="visible" r:id="rId8"/>
  </sheets>
  <calcPr calcId="171027" fullCalcOnLoad="1"/>
</workbook>
</file>

<file path=xl/sharedStrings.xml><?xml version="1.0" encoding="utf-8"?>
<sst xmlns="http://schemas.openxmlformats.org/spreadsheetml/2006/main" count="795" uniqueCount="241">
  <si>
    <t>CQCLogic free CQC readiness checklist for domiciliary care (home care) agencies</t>
  </si>
  <si>
    <t>Version 25 October 2026. Free to use inside your own service. Source: cqclogic.co.uk/cqc-inspection-checklist-domiciliary-care/</t>
  </si>
  <si>
    <t/>
  </si>
  <si>
    <t>IMPORTANT</t>
  </si>
  <si>
    <t>CQC does not publish an official inspection checklist for home care. The checks, evidence prompts and scoring bands here are CQCLogic's own suggestions, grouped under CQC's five key questions. They are not CQC requirements, do not predict or replace a CQC assessment, and are not legal advice. Regulation numbers refer to the Health and Social Care Act 2008 (Regulated Activities) Regulations 2014 unless stated.</t>
  </si>
  <si>
    <t>HOW TO USE IT</t>
  </si>
  <si>
    <t>1. Work through the Checklist sheet with your registered manager and care coordinators. Look at the evidence listed, observe practice and talk to staff and people. Do not score from a policy alone.</t>
  </si>
  <si>
    <t>2. Choose Yes, Partly, No or N/A in the Result column (yellow). Add notes and evidence references.</t>
  </si>
  <si>
    <t>3. Every Partly or No shows "Action" in the next column. Copy it into the Action log with an owner and due date.</t>
  </si>
  <si>
    <t>4. The Summary sheet shows the score per key question and overall. Score = (Yes + half of Partly) divided by (Yes + Partly + No). Our suggested bands: Green 90% or more, Amber 70% to 89%, Red under 70%. Act on any serious No straight away whatever the score.</t>
  </si>
  <si>
    <t>5. The Documents sheet lists what to have ready for an inspection. Tick them off.</t>
  </si>
  <si>
    <t>6. Repeat at least every six months and after any incident, complaint or change in the service.</t>
  </si>
  <si>
    <t>WHAT THIS DOES NOT DO</t>
  </si>
  <si>
    <t>A checklist shows where you think you stand. Inspectors judge what they see, what people and staff tell them and the evidence. Check against your own records and ask someone independent to challenge your answers. In 2026 CQC published draft frameworks that would change how services are assessed; they are not in force, and the five key questions and regulations remain.</t>
  </si>
  <si>
    <t>#</t>
  </si>
  <si>
    <t>Key question</t>
  </si>
  <si>
    <t>Check</t>
  </si>
  <si>
    <t>Evidence to see</t>
  </si>
  <si>
    <t>Regulation</t>
  </si>
  <si>
    <t>Result</t>
  </si>
  <si>
    <t>Action?</t>
  </si>
  <si>
    <t>Notes and evidence reference</t>
  </si>
  <si>
    <t>Safe</t>
  </si>
  <si>
    <t>Staff can say how to raise a safeguarding concern; concerns are logged, referred and, where required, notified to CQC</t>
  </si>
  <si>
    <t>Safeguarding log, referrals, notifications; ask two care workers</t>
  </si>
  <si>
    <t>Reg 13</t>
  </si>
  <si>
    <t>Safeguarding training is current and matched to role for care workers and office staff</t>
  </si>
  <si>
    <t>Training matrix, certificates</t>
  </si>
  <si>
    <t>Reg 13 / 18</t>
  </si>
  <si>
    <t>Risk assessments for each person cover the home environment, equipment, moving and handling, falls and lone working, and are reviewed</t>
  </si>
  <si>
    <t>Sample of risk assessments with review dates</t>
  </si>
  <si>
    <t>Reg 12</t>
  </si>
  <si>
    <t>Medication administration records are complete, errors are recorded and reviewed, and staff are competence-checked before giving medicines</t>
  </si>
  <si>
    <t>MAR or eMAR sample, error log, competency records</t>
  </si>
  <si>
    <t>Late and missed visits are monitored, investigated and learned from</t>
  </si>
  <si>
    <t>Call monitoring or visit logs, missed visit log with actions</t>
  </si>
  <si>
    <t>Reg 12 / 17</t>
  </si>
  <si>
    <t>There are enough staff, with realistic travel time, to deliver visits at the planned time and length; capacity is checked before new packages start</t>
  </si>
  <si>
    <t>Rotas against visit schedule, capacity check records</t>
  </si>
  <si>
    <t>Reg 18</t>
  </si>
  <si>
    <t>Recruitment checks are complete before staff start (DBS, references, right to work, employment history)</t>
  </si>
  <si>
    <t>Sample of recruitment files</t>
  </si>
  <si>
    <t>Reg 19</t>
  </si>
  <si>
    <t>Infection prevention and control is followed in people's homes (PPE, hand hygiene), and spot checks observe it</t>
  </si>
  <si>
    <t>IPC training, spot check records</t>
  </si>
  <si>
    <t>Lone working and personal safety arrangements exist, including out of hours on-call and an emergency procedure</t>
  </si>
  <si>
    <t>Lone working policy, on-call rota, check-in records</t>
  </si>
  <si>
    <t>Access arrangements (key safes, keys) and handling of people's money and property are secure and recorded</t>
  </si>
  <si>
    <t>Key safe procedure, money handling records</t>
  </si>
  <si>
    <t>Reg 12 / 13</t>
  </si>
  <si>
    <t>Incidents and accidents are recorded, reviewed and learning is shared with staff</t>
  </si>
  <si>
    <t>Incident log, meeting minutes</t>
  </si>
  <si>
    <t>A business continuity plan covers adverse weather, staff absence and IT failure, and has been tested or reviewed</t>
  </si>
  <si>
    <t>Business continuity plan with review date</t>
  </si>
  <si>
    <t>Effective</t>
  </si>
  <si>
    <t>Needs are assessed with the person before care starts, and the service can deliver what it promises</t>
  </si>
  <si>
    <t>Pre-service assessments, referral records</t>
  </si>
  <si>
    <t>Reg 9</t>
  </si>
  <si>
    <t>New staff have an induction, shadow shifts and a competence sign-off before working alone</t>
  </si>
  <si>
    <t>Induction records, Care Certificate evidence</t>
  </si>
  <si>
    <t>The training matrix is current, refresher dates are tracked and learning disability and autism training is provided at a level for each role</t>
  </si>
  <si>
    <t>Training matrix, LD and autism training records</t>
  </si>
  <si>
    <t>Supervision, appraisal and unannounced spot checks happen on schedule and issues are followed up</t>
  </si>
  <si>
    <t>Supervision and spot check records</t>
  </si>
  <si>
    <t>Capacity assessments, best interests decisions and consent are recorded where needed</t>
  </si>
  <si>
    <t>Capacity and consent records</t>
  </si>
  <si>
    <t>Reg 11</t>
  </si>
  <si>
    <t>Nutrition and hydration needs are recorded and met where staff provide support</t>
  </si>
  <si>
    <t>Care plans, food and drink records</t>
  </si>
  <si>
    <t>Reg 14</t>
  </si>
  <si>
    <t>Staff work with GPs, district nurses and other professionals, and advice is added to plans</t>
  </si>
  <si>
    <t>Professional contact records, updated plans</t>
  </si>
  <si>
    <t>Reg 9 / 12</t>
  </si>
  <si>
    <t>Staff report changes in a person's health quickly and the escalation route is clear</t>
  </si>
  <si>
    <t>Daily notes, escalation records</t>
  </si>
  <si>
    <t>Where recognised tools are used (for example falls, skin, nutrition), they are applied and reviewed</t>
  </si>
  <si>
    <t>Completed tools with dates</t>
  </si>
  <si>
    <t>Daily notes record outcomes, not just tasks, and match the care plan</t>
  </si>
  <si>
    <t>Sample of daily notes against plans</t>
  </si>
  <si>
    <t>Reg 17</t>
  </si>
  <si>
    <t>Caring</t>
  </si>
  <si>
    <t>Spot checks observe kindness, dignity and respect, and findings are recorded</t>
  </si>
  <si>
    <t>Spot check records</t>
  </si>
  <si>
    <t>Reg 10</t>
  </si>
  <si>
    <t>People know their regular carers and are told about changes</t>
  </si>
  <si>
    <t>Rota continuity data, feedback</t>
  </si>
  <si>
    <t>People and families are involved in decisions and their choices are recorded</t>
  </si>
  <si>
    <t>Care plan reviews, feedback</t>
  </si>
  <si>
    <t>Reg 9 / 10</t>
  </si>
  <si>
    <t>Privacy and dignity are protected in personal care, and preferences such as carer gender are respected</t>
  </si>
  <si>
    <t>Care plans, feedback</t>
  </si>
  <si>
    <t>Plans say what each person can do for themselves and staff promote independence</t>
  </si>
  <si>
    <t>Care plans</t>
  </si>
  <si>
    <t>Staff know people's life history and preferences</t>
  </si>
  <si>
    <t>Plans, talk to staff</t>
  </si>
  <si>
    <t>Staff respond kindly to distress, and end of life wishes are recorded where the person chooses to share them</t>
  </si>
  <si>
    <t>Plans, feedback from families</t>
  </si>
  <si>
    <t>Staff wellbeing is supported through supervision, workload and flexible rotas</t>
  </si>
  <si>
    <t>Supervision notes, staff survey</t>
  </si>
  <si>
    <t>Reg 17 / 18</t>
  </si>
  <si>
    <t>Responsive</t>
  </si>
  <si>
    <t>Care plans are personalised, current and reviewed on schedule, including an early review after the service starts</t>
  </si>
  <si>
    <t>Care plans with review dates</t>
  </si>
  <si>
    <t>People can ask to change visit times or carers, and requests are recorded and acted on</t>
  </si>
  <si>
    <t>Change request log</t>
  </si>
  <si>
    <t>People are given the complaints policy; complaints are logged, answered and used to improve</t>
  </si>
  <si>
    <t>Complaints log with outcomes</t>
  </si>
  <si>
    <t>Reg 16</t>
  </si>
  <si>
    <t>Communication needs and accessible information are met</t>
  </si>
  <si>
    <t>Plans, formats used</t>
  </si>
  <si>
    <t>Each person has a service user guide or contract that explains what to expect</t>
  </si>
  <si>
    <t>Guide, contract</t>
  </si>
  <si>
    <t>Concerns from families are recorded and handled</t>
  </si>
  <si>
    <t>Concern log</t>
  </si>
  <si>
    <t>Reviews with the person and family are held and recorded</t>
  </si>
  <si>
    <t>Review records</t>
  </si>
  <si>
    <t>Referrals are only accepted when staff, time and skills are available</t>
  </si>
  <si>
    <t>Capacity checks</t>
  </si>
  <si>
    <t>Reg 9 / 18</t>
  </si>
  <si>
    <t>People's wishes for the future are recorded where they choose to share them</t>
  </si>
  <si>
    <t>Plans</t>
  </si>
  <si>
    <t>Well-led</t>
  </si>
  <si>
    <t>A registered manager is in post, with deputy cover and clear roles</t>
  </si>
  <si>
    <t>Registration, rota, structure chart</t>
  </si>
  <si>
    <t>Reg 5 / Registration</t>
  </si>
  <si>
    <t>A governance system exists: audit schedule, meetings with minutes, actions with owners and dates</t>
  </si>
  <si>
    <t>Audit schedule, minutes, action log</t>
  </si>
  <si>
    <t>Audits cover care plans, medicines, records, spot checks and training, and results are acted on</t>
  </si>
  <si>
    <t>Completed audits with actions</t>
  </si>
  <si>
    <t>The provider or board receives regular governance reports and challenges them</t>
  </si>
  <si>
    <t>Reports, minutes</t>
  </si>
  <si>
    <t>Late and missed visit data is analysed at least monthly</t>
  </si>
  <si>
    <t>Monthly analysis</t>
  </si>
  <si>
    <t>Feedback is sought from people, families, staff and professionals, and actions are logged</t>
  </si>
  <si>
    <t>Surveys, calls, action log</t>
  </si>
  <si>
    <t>Policies are current, reviewed and accessible to staff</t>
  </si>
  <si>
    <t>Policy register</t>
  </si>
  <si>
    <t>The duty of candour is followed and staff know the whistleblowing route</t>
  </si>
  <si>
    <t>Candour records, whistleblowing policy</t>
  </si>
  <si>
    <t>Reg 20 / 17</t>
  </si>
  <si>
    <t>Statutory notifications are made on time and tracked</t>
  </si>
  <si>
    <t>Notifications log</t>
  </si>
  <si>
    <t>Registration Regs</t>
  </si>
  <si>
    <t>The statement of purpose is accurate and the CQC rating is displayed in the office and on the website</t>
  </si>
  <si>
    <t>Statement of purpose, website</t>
  </si>
  <si>
    <t>Reg 20A</t>
  </si>
  <si>
    <t>Fit and proper persons checks are done for directors and the nominated individual</t>
  </si>
  <si>
    <t>FPPR records</t>
  </si>
  <si>
    <t>Reg 5</t>
  </si>
  <si>
    <t>Records are accurate, secure and handled in line with data protection law, and breaches are recorded</t>
  </si>
  <si>
    <t>Records audit, data breach log</t>
  </si>
  <si>
    <t>Actions from audits and the last report are tracked to closure with evidence</t>
  </si>
  <si>
    <t>Improvement plan, closed actions</t>
  </si>
  <si>
    <t>Staff meetings are held and staff feel able to raise concerns</t>
  </si>
  <si>
    <t>Minutes, staff survey</t>
  </si>
  <si>
    <t>Summary by key question</t>
  </si>
  <si>
    <t>Checks</t>
  </si>
  <si>
    <t>Yes</t>
  </si>
  <si>
    <t>Partly</t>
  </si>
  <si>
    <t>No</t>
  </si>
  <si>
    <t>N/A</t>
  </si>
  <si>
    <t>Score</t>
  </si>
  <si>
    <t>Rating</t>
  </si>
  <si>
    <t>Overall</t>
  </si>
  <si>
    <t>The score and rating are our suggested bands, not CQC ratings.</t>
  </si>
  <si>
    <t>Documents to have ready (our suggestion)</t>
  </si>
  <si>
    <t>Note</t>
  </si>
  <si>
    <t>Ready?</t>
  </si>
  <si>
    <t>Where kept / owner</t>
  </si>
  <si>
    <t>Statement of purpose and service user guide</t>
  </si>
  <si>
    <t>Current and accurate</t>
  </si>
  <si>
    <t>Rotas and visit schedules for the last four weeks</t>
  </si>
  <si>
    <t>With actual visit times from call monitoring</t>
  </si>
  <si>
    <t>Late and missed visit log with actions</t>
  </si>
  <si>
    <t>Showing analysis and learning</t>
  </si>
  <si>
    <t>Sample care plans and risk assessments (different needs)</t>
  </si>
  <si>
    <t>With review dates and the person's involvement</t>
  </si>
  <si>
    <t>Medication records (MAR or eMAR), error log, competency records</t>
  </si>
  <si>
    <t>Training matrix, induction and Care Certificate records</t>
  </si>
  <si>
    <t>Including learning disability and autism training</t>
  </si>
  <si>
    <t>Supervision, appraisal and spot check records</t>
  </si>
  <si>
    <t>Sample recruitment files</t>
  </si>
  <si>
    <t>DBS, references, right to work, history</t>
  </si>
  <si>
    <t>Governance meeting minutes and audit schedule with results</t>
  </si>
  <si>
    <t>Action log or improvement plan</t>
  </si>
  <si>
    <t>Owners, dates and evidence</t>
  </si>
  <si>
    <t>Complaints, compliments, incidents and safeguarding logs</t>
  </si>
  <si>
    <t>With reference numbers</t>
  </si>
  <si>
    <t>Policy list or register with review dates</t>
  </si>
  <si>
    <t>Business continuity plan</t>
  </si>
  <si>
    <t>Insurance certificates</t>
  </si>
  <si>
    <t>Evidence the CQC rating is displayed (office and website)</t>
  </si>
  <si>
    <t>ID</t>
  </si>
  <si>
    <t>Check #</t>
  </si>
  <si>
    <t>Finding</t>
  </si>
  <si>
    <t>Action required</t>
  </si>
  <si>
    <t>Owner</t>
  </si>
  <si>
    <t>Due date</t>
  </si>
  <si>
    <t>Status</t>
  </si>
  <si>
    <t>Date closed</t>
  </si>
  <si>
    <t>Evidence of completion</t>
  </si>
  <si>
    <t>A001</t>
  </si>
  <si>
    <t>A002</t>
  </si>
  <si>
    <t>A003</t>
  </si>
  <si>
    <t>A004</t>
  </si>
  <si>
    <t>A005</t>
  </si>
  <si>
    <t>A006</t>
  </si>
  <si>
    <t>A007</t>
  </si>
  <si>
    <t>A008</t>
  </si>
  <si>
    <t>A009</t>
  </si>
  <si>
    <t>A010</t>
  </si>
  <si>
    <t>A011</t>
  </si>
  <si>
    <t>A012</t>
  </si>
  <si>
    <t>A013</t>
  </si>
  <si>
    <t>A014</t>
  </si>
  <si>
    <t>A015</t>
  </si>
  <si>
    <t>A016</t>
  </si>
  <si>
    <t>A017</t>
  </si>
  <si>
    <t>A018</t>
  </si>
  <si>
    <t>A019</t>
  </si>
  <si>
    <t>A020</t>
  </si>
  <si>
    <t>A021</t>
  </si>
  <si>
    <t>A022</t>
  </si>
  <si>
    <t>A023</t>
  </si>
  <si>
    <t>A024</t>
  </si>
  <si>
    <t>A025</t>
  </si>
  <si>
    <t>A026</t>
  </si>
  <si>
    <t>A027</t>
  </si>
  <si>
    <t>A028</t>
  </si>
  <si>
    <t>A029</t>
  </si>
  <si>
    <t>A030</t>
  </si>
  <si>
    <t>A031</t>
  </si>
  <si>
    <t>A032</t>
  </si>
  <si>
    <t>A033</t>
  </si>
  <si>
    <t>A034</t>
  </si>
  <si>
    <t>A035</t>
  </si>
  <si>
    <t>A036</t>
  </si>
  <si>
    <t>A037</t>
  </si>
  <si>
    <t>A038</t>
  </si>
  <si>
    <t>A039</t>
  </si>
  <si>
    <t>A040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</si>
</sst>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5" x14ac:knownFonts="1">
    <font>
      <color theme="1"/>
      <family val="2"/>
      <scheme val="minor"/>
      <sz val="11"/>
      <name val="Calibri"/>
    </font>
    <font>
      <b/>
      <sz val="14"/>
    </font>
    <font>
      <b/>
    </font>
    <font>
      <b/>
      <color rgb="FFFFFFFF"/>
    </font>
    <font>
      <b/>
      <sz val="13"/>
    </font>
  </fonts>
  <fills count="4">
    <fill>
      <patternFill patternType="none"/>
    </fill>
    <fill>
      <patternFill patternType="gray125"/>
    </fill>
    <fill>
      <patternFill patternType="solid">
        <fgColor rgb="FF4C1D95"/>
      </patternFill>
    </fill>
    <fill>
      <patternFill patternType="solid">
        <fgColor rgb="FFFFF7D6"/>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12">
    <xf numFmtId="0" fontId="0" fillId="0" borderId="0" xfId="0"/>
    <xf numFmtId="0" fontId="1" fillId="0" borderId="0" xfId="0" applyFont="1" applyAlignment="1">
      <alignment vertical="top" wrapText="1"/>
    </xf>
    <xf numFmtId="0" fontId="0" fillId="0" borderId="0" xfId="0" applyAlignment="1">
      <alignment vertical="top" wrapText="1"/>
    </xf>
    <xf numFmtId="0" fontId="2" fillId="0" borderId="0" xfId="0" applyFont="1" applyAlignment="1">
      <alignment vertical="top" wrapText="1"/>
    </xf>
    <xf numFmtId="0" fontId="3" fillId="2" borderId="0" xfId="0" applyFont="1" applyFill="1" applyAlignment="1">
      <alignment horizontal="center" vertical="center" wrapText="1"/>
    </xf>
    <xf numFmtId="0" fontId="0" fillId="3" borderId="1" xfId="0" applyFill="1" applyBorder="1" applyAlignment="1">
      <alignment vertical="top" wrapText="1"/>
    </xf>
    <xf numFmtId="0" fontId="4" fillId="0" borderId="0" xfId="0" applyFont="1"/>
    <xf numFmtId="9" fontId="0" fillId="0" borderId="0" xfId="0" applyNumberFormat="1"/>
    <xf numFmtId="0" fontId="2" fillId="0" borderId="0" xfId="0" applyFont="1"/>
    <xf numFmtId="9" fontId="2" fillId="0" borderId="0" xfId="0" applyNumberFormat="1" applyFont="1"/>
    <xf numFmtId="0" fontId="0" fillId="3" borderId="1" xfId="0" applyFill="1" applyBorder="1"/>
    <xf numFmtId="164" fontId="0" fillId="3" borderId="1" xfId="0" applyNumberFormat="1" applyFill="1" applyBorder="1"/>
  </cellXfs>
  <cellStyles count="1">
    <cellStyle name="Normal" xfId="0" builtinId="0"/>
  </cellStyles>
  <dxfs count="6">
    <dxf>
      <fill>
        <patternFill patternType="solid">
          <bgColor rgb="FFC8EBC8"/>
        </patternFill>
      </fill>
    </dxf>
    <dxf>
      <fill>
        <patternFill patternType="solid">
          <bgColor rgb="FFFFF2A8"/>
        </patternFill>
      </fill>
    </dxf>
    <dxf>
      <fill>
        <patternFill patternType="solid">
          <bgColor rgb="FFF8B4B4"/>
        </patternFill>
      </fill>
    </dxf>
    <dxf>
      <fill>
        <patternFill patternType="solid">
          <bgColor rgb="FFC8EBC8"/>
        </patternFill>
      </fill>
    </dxf>
    <dxf>
      <fill>
        <patternFill patternType="solid">
          <bgColor rgb="FFFFF2A8"/>
        </patternFill>
      </fill>
    </dxf>
    <dxf>
      <fill>
        <patternFill patternType="solid">
          <bgColor rgb="FFF8B4B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6"/>
  <sheetFormatPr defaultRowHeight="15" outlineLevelRow="0" outlineLevelCol="0" x14ac:dyDescent="55"/>
  <cols>
    <col min="1" max="1" width="120" customWidth="1"/>
  </cols>
  <sheetData>
    <row r="1" spans="1:1" s="1" customFormat="1" x14ac:dyDescent="0.25">
      <c r="A1" s="1" t="s">
        <v>0</v>
      </c>
    </row>
    <row r="2" spans="1:1" s="2" customFormat="1" x14ac:dyDescent="0.25">
      <c r="A2" s="2" t="s">
        <v>1</v>
      </c>
    </row>
    <row r="3" spans="1:1" s="2" customFormat="1" x14ac:dyDescent="0.25">
      <c r="A3" s="2" t="s">
        <v>2</v>
      </c>
    </row>
    <row r="4" spans="1:1" s="3" customFormat="1" x14ac:dyDescent="0.25">
      <c r="A4" s="3" t="s">
        <v>3</v>
      </c>
    </row>
    <row r="5" spans="1:1" s="2" customFormat="1" x14ac:dyDescent="0.25">
      <c r="A5" s="2" t="s">
        <v>4</v>
      </c>
    </row>
    <row r="6" spans="1:1" s="2" customFormat="1" x14ac:dyDescent="0.25">
      <c r="A6" s="2" t="s">
        <v>2</v>
      </c>
    </row>
    <row r="7" spans="1:1" s="3" customFormat="1" x14ac:dyDescent="0.25">
      <c r="A7" s="3" t="s">
        <v>5</v>
      </c>
    </row>
    <row r="8" spans="1:1" s="2" customFormat="1" x14ac:dyDescent="0.25">
      <c r="A8" s="2" t="s">
        <v>6</v>
      </c>
    </row>
    <row r="9" spans="1:1" s="2" customFormat="1" x14ac:dyDescent="0.25">
      <c r="A9" s="2" t="s">
        <v>7</v>
      </c>
    </row>
    <row r="10" spans="1:1" s="2" customFormat="1" x14ac:dyDescent="0.25">
      <c r="A10" s="2" t="s">
        <v>8</v>
      </c>
    </row>
    <row r="11" spans="1:1" s="2" customFormat="1" x14ac:dyDescent="0.25">
      <c r="A11" s="2" t="s">
        <v>9</v>
      </c>
    </row>
    <row r="12" spans="1:1" s="2" customFormat="1" x14ac:dyDescent="0.25">
      <c r="A12" s="2" t="s">
        <v>10</v>
      </c>
    </row>
    <row r="13" spans="1:1" s="2" customFormat="1" x14ac:dyDescent="0.25">
      <c r="A13" s="2" t="s">
        <v>11</v>
      </c>
    </row>
    <row r="14" spans="1:1" s="2" customFormat="1" x14ac:dyDescent="0.25">
      <c r="A14" s="2" t="s">
        <v>2</v>
      </c>
    </row>
    <row r="15" spans="1:1" s="3" customFormat="1" x14ac:dyDescent="0.25">
      <c r="A15" s="3" t="s">
        <v>12</v>
      </c>
    </row>
    <row r="16" spans="1:1" s="2" customFormat="1" x14ac:dyDescent="0.25">
      <c r="A16" s="2" t="s">
        <v>13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13" customWidth="1"/>
    <col min="3" max="3" width="70" customWidth="1"/>
    <col min="4" max="4" width="44" customWidth="1"/>
    <col min="5" max="5" width="16" customWidth="1"/>
    <col min="6" max="6" width="12" customWidth="1"/>
    <col min="7" max="7" width="10" customWidth="1"/>
    <col min="8" max="8" width="40" customWidth="1"/>
  </cols>
  <sheetData>
    <row r="1" ht="34" customHeight="1" spans="1:8" x14ac:dyDescent="0.25">
      <c r="A1" s="4" t="s">
        <v>14</v>
      </c>
      <c r="B1" s="4" t="s">
        <v>15</v>
      </c>
      <c r="C1" s="4" t="s">
        <v>16</v>
      </c>
      <c r="D1" s="4" t="s">
        <v>17</v>
      </c>
      <c r="E1" s="4" t="s">
        <v>18</v>
      </c>
      <c r="F1" s="4" t="s">
        <v>19</v>
      </c>
      <c r="G1" s="4" t="s">
        <v>20</v>
      </c>
      <c r="H1" s="4" t="s">
        <v>21</v>
      </c>
    </row>
    <row r="2" spans="1:8" s="2" customFormat="1" x14ac:dyDescent="0.25">
      <c r="A2" s="2">
        <v>1</v>
      </c>
      <c r="B2" s="2" t="s">
        <v>22</v>
      </c>
      <c r="C2" s="2" t="s">
        <v>23</v>
      </c>
      <c r="D2" s="2" t="s">
        <v>24</v>
      </c>
      <c r="E2" s="2" t="s">
        <v>25</v>
      </c>
      <c r="F2" s="5" t="s">
        <v>2</v>
      </c>
      <c r="G2" s="2">
        <f>IF(OR(F2="Partly",F2="No"),"Action","")</f>
      </c>
      <c r="H2" s="5" t="s">
        <v>2</v>
      </c>
    </row>
    <row r="3" spans="1:8" s="2" customFormat="1" x14ac:dyDescent="0.25">
      <c r="A3" s="2">
        <v>2</v>
      </c>
      <c r="B3" s="2" t="s">
        <v>22</v>
      </c>
      <c r="C3" s="2" t="s">
        <v>26</v>
      </c>
      <c r="D3" s="2" t="s">
        <v>27</v>
      </c>
      <c r="E3" s="2" t="s">
        <v>28</v>
      </c>
      <c r="F3" s="5" t="s">
        <v>2</v>
      </c>
      <c r="G3" s="2">
        <f>IF(OR(F3="Partly",F3="No"),"Action","")</f>
      </c>
      <c r="H3" s="5" t="s">
        <v>2</v>
      </c>
    </row>
    <row r="4" spans="1:8" s="2" customFormat="1" x14ac:dyDescent="0.25">
      <c r="A4" s="2">
        <v>3</v>
      </c>
      <c r="B4" s="2" t="s">
        <v>22</v>
      </c>
      <c r="C4" s="2" t="s">
        <v>29</v>
      </c>
      <c r="D4" s="2" t="s">
        <v>30</v>
      </c>
      <c r="E4" s="2" t="s">
        <v>31</v>
      </c>
      <c r="F4" s="5" t="s">
        <v>2</v>
      </c>
      <c r="G4" s="2">
        <f>IF(OR(F4="Partly",F4="No"),"Action","")</f>
      </c>
      <c r="H4" s="5" t="s">
        <v>2</v>
      </c>
    </row>
    <row r="5" spans="1:8" s="2" customFormat="1" x14ac:dyDescent="0.25">
      <c r="A5" s="2">
        <v>4</v>
      </c>
      <c r="B5" s="2" t="s">
        <v>22</v>
      </c>
      <c r="C5" s="2" t="s">
        <v>32</v>
      </c>
      <c r="D5" s="2" t="s">
        <v>33</v>
      </c>
      <c r="E5" s="2" t="s">
        <v>31</v>
      </c>
      <c r="F5" s="5" t="s">
        <v>2</v>
      </c>
      <c r="G5" s="2">
        <f>IF(OR(F5="Partly",F5="No"),"Action","")</f>
      </c>
      <c r="H5" s="5" t="s">
        <v>2</v>
      </c>
    </row>
    <row r="6" spans="1:8" s="2" customFormat="1" x14ac:dyDescent="0.25">
      <c r="A6" s="2">
        <v>5</v>
      </c>
      <c r="B6" s="2" t="s">
        <v>22</v>
      </c>
      <c r="C6" s="2" t="s">
        <v>34</v>
      </c>
      <c r="D6" s="2" t="s">
        <v>35</v>
      </c>
      <c r="E6" s="2" t="s">
        <v>36</v>
      </c>
      <c r="F6" s="5" t="s">
        <v>2</v>
      </c>
      <c r="G6" s="2">
        <f>IF(OR(F6="Partly",F6="No"),"Action","")</f>
      </c>
      <c r="H6" s="5" t="s">
        <v>2</v>
      </c>
    </row>
    <row r="7" spans="1:8" s="2" customFormat="1" x14ac:dyDescent="0.25">
      <c r="A7" s="2">
        <v>6</v>
      </c>
      <c r="B7" s="2" t="s">
        <v>22</v>
      </c>
      <c r="C7" s="2" t="s">
        <v>37</v>
      </c>
      <c r="D7" s="2" t="s">
        <v>38</v>
      </c>
      <c r="E7" s="2" t="s">
        <v>39</v>
      </c>
      <c r="F7" s="5" t="s">
        <v>2</v>
      </c>
      <c r="G7" s="2">
        <f>IF(OR(F7="Partly",F7="No"),"Action","")</f>
      </c>
      <c r="H7" s="5" t="s">
        <v>2</v>
      </c>
    </row>
    <row r="8" spans="1:8" s="2" customFormat="1" x14ac:dyDescent="0.25">
      <c r="A8" s="2">
        <v>7</v>
      </c>
      <c r="B8" s="2" t="s">
        <v>22</v>
      </c>
      <c r="C8" s="2" t="s">
        <v>40</v>
      </c>
      <c r="D8" s="2" t="s">
        <v>41</v>
      </c>
      <c r="E8" s="2" t="s">
        <v>42</v>
      </c>
      <c r="F8" s="5" t="s">
        <v>2</v>
      </c>
      <c r="G8" s="2">
        <f>IF(OR(F8="Partly",F8="No"),"Action","")</f>
      </c>
      <c r="H8" s="5" t="s">
        <v>2</v>
      </c>
    </row>
    <row r="9" spans="1:8" s="2" customFormat="1" x14ac:dyDescent="0.25">
      <c r="A9" s="2">
        <v>8</v>
      </c>
      <c r="B9" s="2" t="s">
        <v>22</v>
      </c>
      <c r="C9" s="2" t="s">
        <v>43</v>
      </c>
      <c r="D9" s="2" t="s">
        <v>44</v>
      </c>
      <c r="E9" s="2" t="s">
        <v>31</v>
      </c>
      <c r="F9" s="5" t="s">
        <v>2</v>
      </c>
      <c r="G9" s="2">
        <f>IF(OR(F9="Partly",F9="No"),"Action","")</f>
      </c>
      <c r="H9" s="5" t="s">
        <v>2</v>
      </c>
    </row>
    <row r="10" spans="1:8" s="2" customFormat="1" x14ac:dyDescent="0.25">
      <c r="A10" s="2">
        <v>9</v>
      </c>
      <c r="B10" s="2" t="s">
        <v>22</v>
      </c>
      <c r="C10" s="2" t="s">
        <v>45</v>
      </c>
      <c r="D10" s="2" t="s">
        <v>46</v>
      </c>
      <c r="E10" s="2" t="s">
        <v>31</v>
      </c>
      <c r="F10" s="5" t="s">
        <v>2</v>
      </c>
      <c r="G10" s="2">
        <f>IF(OR(F10="Partly",F10="No"),"Action","")</f>
      </c>
      <c r="H10" s="5" t="s">
        <v>2</v>
      </c>
    </row>
    <row r="11" spans="1:8" s="2" customFormat="1" x14ac:dyDescent="0.25">
      <c r="A11" s="2">
        <v>10</v>
      </c>
      <c r="B11" s="2" t="s">
        <v>22</v>
      </c>
      <c r="C11" s="2" t="s">
        <v>47</v>
      </c>
      <c r="D11" s="2" t="s">
        <v>48</v>
      </c>
      <c r="E11" s="2" t="s">
        <v>49</v>
      </c>
      <c r="F11" s="5" t="s">
        <v>2</v>
      </c>
      <c r="G11" s="2">
        <f>IF(OR(F11="Partly",F11="No"),"Action","")</f>
      </c>
      <c r="H11" s="5" t="s">
        <v>2</v>
      </c>
    </row>
    <row r="12" spans="1:8" s="2" customFormat="1" x14ac:dyDescent="0.25">
      <c r="A12" s="2">
        <v>11</v>
      </c>
      <c r="B12" s="2" t="s">
        <v>22</v>
      </c>
      <c r="C12" s="2" t="s">
        <v>50</v>
      </c>
      <c r="D12" s="2" t="s">
        <v>51</v>
      </c>
      <c r="E12" s="2" t="s">
        <v>36</v>
      </c>
      <c r="F12" s="5" t="s">
        <v>2</v>
      </c>
      <c r="G12" s="2">
        <f>IF(OR(F12="Partly",F12="No"),"Action","")</f>
      </c>
      <c r="H12" s="5" t="s">
        <v>2</v>
      </c>
    </row>
    <row r="13" spans="1:8" s="2" customFormat="1" x14ac:dyDescent="0.25">
      <c r="A13" s="2">
        <v>12</v>
      </c>
      <c r="B13" s="2" t="s">
        <v>22</v>
      </c>
      <c r="C13" s="2" t="s">
        <v>52</v>
      </c>
      <c r="D13" s="2" t="s">
        <v>53</v>
      </c>
      <c r="E13" s="2" t="s">
        <v>36</v>
      </c>
      <c r="F13" s="5" t="s">
        <v>2</v>
      </c>
      <c r="G13" s="2">
        <f>IF(OR(F13="Partly",F13="No"),"Action","")</f>
      </c>
      <c r="H13" s="5" t="s">
        <v>2</v>
      </c>
    </row>
    <row r="14" spans="1:8" s="2" customFormat="1" x14ac:dyDescent="0.25">
      <c r="A14" s="2">
        <v>13</v>
      </c>
      <c r="B14" s="2" t="s">
        <v>54</v>
      </c>
      <c r="C14" s="2" t="s">
        <v>55</v>
      </c>
      <c r="D14" s="2" t="s">
        <v>56</v>
      </c>
      <c r="E14" s="2" t="s">
        <v>57</v>
      </c>
      <c r="F14" s="5" t="s">
        <v>2</v>
      </c>
      <c r="G14" s="2">
        <f>IF(OR(F14="Partly",F14="No"),"Action","")</f>
      </c>
      <c r="H14" s="5" t="s">
        <v>2</v>
      </c>
    </row>
    <row r="15" spans="1:8" s="2" customFormat="1" x14ac:dyDescent="0.25">
      <c r="A15" s="2">
        <v>14</v>
      </c>
      <c r="B15" s="2" t="s">
        <v>54</v>
      </c>
      <c r="C15" s="2" t="s">
        <v>58</v>
      </c>
      <c r="D15" s="2" t="s">
        <v>59</v>
      </c>
      <c r="E15" s="2" t="s">
        <v>39</v>
      </c>
      <c r="F15" s="5" t="s">
        <v>2</v>
      </c>
      <c r="G15" s="2">
        <f>IF(OR(F15="Partly",F15="No"),"Action","")</f>
      </c>
      <c r="H15" s="5" t="s">
        <v>2</v>
      </c>
    </row>
    <row r="16" spans="1:8" s="2" customFormat="1" x14ac:dyDescent="0.25">
      <c r="A16" s="2">
        <v>15</v>
      </c>
      <c r="B16" s="2" t="s">
        <v>54</v>
      </c>
      <c r="C16" s="2" t="s">
        <v>60</v>
      </c>
      <c r="D16" s="2" t="s">
        <v>61</v>
      </c>
      <c r="E16" s="2" t="s">
        <v>39</v>
      </c>
      <c r="F16" s="5" t="s">
        <v>2</v>
      </c>
      <c r="G16" s="2">
        <f>IF(OR(F16="Partly",F16="No"),"Action","")</f>
      </c>
      <c r="H16" s="5" t="s">
        <v>2</v>
      </c>
    </row>
    <row r="17" spans="1:8" s="2" customFormat="1" x14ac:dyDescent="0.25">
      <c r="A17" s="2">
        <v>16</v>
      </c>
      <c r="B17" s="2" t="s">
        <v>54</v>
      </c>
      <c r="C17" s="2" t="s">
        <v>62</v>
      </c>
      <c r="D17" s="2" t="s">
        <v>63</v>
      </c>
      <c r="E17" s="2" t="s">
        <v>39</v>
      </c>
      <c r="F17" s="5" t="s">
        <v>2</v>
      </c>
      <c r="G17" s="2">
        <f>IF(OR(F17="Partly",F17="No"),"Action","")</f>
      </c>
      <c r="H17" s="5" t="s">
        <v>2</v>
      </c>
    </row>
    <row r="18" spans="1:8" s="2" customFormat="1" x14ac:dyDescent="0.25">
      <c r="A18" s="2">
        <v>17</v>
      </c>
      <c r="B18" s="2" t="s">
        <v>54</v>
      </c>
      <c r="C18" s="2" t="s">
        <v>64</v>
      </c>
      <c r="D18" s="2" t="s">
        <v>65</v>
      </c>
      <c r="E18" s="2" t="s">
        <v>66</v>
      </c>
      <c r="F18" s="5" t="s">
        <v>2</v>
      </c>
      <c r="G18" s="2">
        <f>IF(OR(F18="Partly",F18="No"),"Action","")</f>
      </c>
      <c r="H18" s="5" t="s">
        <v>2</v>
      </c>
    </row>
    <row r="19" spans="1:8" s="2" customFormat="1" x14ac:dyDescent="0.25">
      <c r="A19" s="2">
        <v>18</v>
      </c>
      <c r="B19" s="2" t="s">
        <v>54</v>
      </c>
      <c r="C19" s="2" t="s">
        <v>67</v>
      </c>
      <c r="D19" s="2" t="s">
        <v>68</v>
      </c>
      <c r="E19" s="2" t="s">
        <v>69</v>
      </c>
      <c r="F19" s="5" t="s">
        <v>2</v>
      </c>
      <c r="G19" s="2">
        <f>IF(OR(F19="Partly",F19="No"),"Action","")</f>
      </c>
      <c r="H19" s="5" t="s">
        <v>2</v>
      </c>
    </row>
    <row r="20" spans="1:8" s="2" customFormat="1" x14ac:dyDescent="0.25">
      <c r="A20" s="2">
        <v>19</v>
      </c>
      <c r="B20" s="2" t="s">
        <v>54</v>
      </c>
      <c r="C20" s="2" t="s">
        <v>70</v>
      </c>
      <c r="D20" s="2" t="s">
        <v>71</v>
      </c>
      <c r="E20" s="2" t="s">
        <v>72</v>
      </c>
      <c r="F20" s="5" t="s">
        <v>2</v>
      </c>
      <c r="G20" s="2">
        <f>IF(OR(F20="Partly",F20="No"),"Action","")</f>
      </c>
      <c r="H20" s="5" t="s">
        <v>2</v>
      </c>
    </row>
    <row r="21" spans="1:8" s="2" customFormat="1" x14ac:dyDescent="0.25">
      <c r="A21" s="2">
        <v>20</v>
      </c>
      <c r="B21" s="2" t="s">
        <v>54</v>
      </c>
      <c r="C21" s="2" t="s">
        <v>73</v>
      </c>
      <c r="D21" s="2" t="s">
        <v>74</v>
      </c>
      <c r="E21" s="2" t="s">
        <v>31</v>
      </c>
      <c r="F21" s="5" t="s">
        <v>2</v>
      </c>
      <c r="G21" s="2">
        <f>IF(OR(F21="Partly",F21="No"),"Action","")</f>
      </c>
      <c r="H21" s="5" t="s">
        <v>2</v>
      </c>
    </row>
    <row r="22" spans="1:8" s="2" customFormat="1" x14ac:dyDescent="0.25">
      <c r="A22" s="2">
        <v>21</v>
      </c>
      <c r="B22" s="2" t="s">
        <v>54</v>
      </c>
      <c r="C22" s="2" t="s">
        <v>75</v>
      </c>
      <c r="D22" s="2" t="s">
        <v>76</v>
      </c>
      <c r="E22" s="2" t="s">
        <v>72</v>
      </c>
      <c r="F22" s="5" t="s">
        <v>2</v>
      </c>
      <c r="G22" s="2">
        <f>IF(OR(F22="Partly",F22="No"),"Action","")</f>
      </c>
      <c r="H22" s="5" t="s">
        <v>2</v>
      </c>
    </row>
    <row r="23" spans="1:8" s="2" customFormat="1" x14ac:dyDescent="0.25">
      <c r="A23" s="2">
        <v>22</v>
      </c>
      <c r="B23" s="2" t="s">
        <v>54</v>
      </c>
      <c r="C23" s="2" t="s">
        <v>77</v>
      </c>
      <c r="D23" s="2" t="s">
        <v>78</v>
      </c>
      <c r="E23" s="2" t="s">
        <v>79</v>
      </c>
      <c r="F23" s="5" t="s">
        <v>2</v>
      </c>
      <c r="G23" s="2">
        <f>IF(OR(F23="Partly",F23="No"),"Action","")</f>
      </c>
      <c r="H23" s="5" t="s">
        <v>2</v>
      </c>
    </row>
    <row r="24" spans="1:8" s="2" customFormat="1" x14ac:dyDescent="0.25">
      <c r="A24" s="2">
        <v>23</v>
      </c>
      <c r="B24" s="2" t="s">
        <v>80</v>
      </c>
      <c r="C24" s="2" t="s">
        <v>81</v>
      </c>
      <c r="D24" s="2" t="s">
        <v>82</v>
      </c>
      <c r="E24" s="2" t="s">
        <v>83</v>
      </c>
      <c r="F24" s="5" t="s">
        <v>2</v>
      </c>
      <c r="G24" s="2">
        <f>IF(OR(F24="Partly",F24="No"),"Action","")</f>
      </c>
      <c r="H24" s="5" t="s">
        <v>2</v>
      </c>
    </row>
    <row r="25" spans="1:8" s="2" customFormat="1" x14ac:dyDescent="0.25">
      <c r="A25" s="2">
        <v>24</v>
      </c>
      <c r="B25" s="2" t="s">
        <v>80</v>
      </c>
      <c r="C25" s="2" t="s">
        <v>84</v>
      </c>
      <c r="D25" s="2" t="s">
        <v>85</v>
      </c>
      <c r="E25" s="2" t="s">
        <v>57</v>
      </c>
      <c r="F25" s="5" t="s">
        <v>2</v>
      </c>
      <c r="G25" s="2">
        <f>IF(OR(F25="Partly",F25="No"),"Action","")</f>
      </c>
      <c r="H25" s="5" t="s">
        <v>2</v>
      </c>
    </row>
    <row r="26" spans="1:8" s="2" customFormat="1" x14ac:dyDescent="0.25">
      <c r="A26" s="2">
        <v>25</v>
      </c>
      <c r="B26" s="2" t="s">
        <v>80</v>
      </c>
      <c r="C26" s="2" t="s">
        <v>86</v>
      </c>
      <c r="D26" s="2" t="s">
        <v>87</v>
      </c>
      <c r="E26" s="2" t="s">
        <v>88</v>
      </c>
      <c r="F26" s="5" t="s">
        <v>2</v>
      </c>
      <c r="G26" s="2">
        <f>IF(OR(F26="Partly",F26="No"),"Action","")</f>
      </c>
      <c r="H26" s="5" t="s">
        <v>2</v>
      </c>
    </row>
    <row r="27" spans="1:8" s="2" customFormat="1" x14ac:dyDescent="0.25">
      <c r="A27" s="2">
        <v>26</v>
      </c>
      <c r="B27" s="2" t="s">
        <v>80</v>
      </c>
      <c r="C27" s="2" t="s">
        <v>89</v>
      </c>
      <c r="D27" s="2" t="s">
        <v>90</v>
      </c>
      <c r="E27" s="2" t="s">
        <v>83</v>
      </c>
      <c r="F27" s="5" t="s">
        <v>2</v>
      </c>
      <c r="G27" s="2">
        <f>IF(OR(F27="Partly",F27="No"),"Action","")</f>
      </c>
      <c r="H27" s="5" t="s">
        <v>2</v>
      </c>
    </row>
    <row r="28" spans="1:8" s="2" customFormat="1" x14ac:dyDescent="0.25">
      <c r="A28" s="2">
        <v>27</v>
      </c>
      <c r="B28" s="2" t="s">
        <v>80</v>
      </c>
      <c r="C28" s="2" t="s">
        <v>91</v>
      </c>
      <c r="D28" s="2" t="s">
        <v>92</v>
      </c>
      <c r="E28" s="2" t="s">
        <v>83</v>
      </c>
      <c r="F28" s="5" t="s">
        <v>2</v>
      </c>
      <c r="G28" s="2">
        <f>IF(OR(F28="Partly",F28="No"),"Action","")</f>
      </c>
      <c r="H28" s="5" t="s">
        <v>2</v>
      </c>
    </row>
    <row r="29" spans="1:8" s="2" customFormat="1" x14ac:dyDescent="0.25">
      <c r="A29" s="2">
        <v>28</v>
      </c>
      <c r="B29" s="2" t="s">
        <v>80</v>
      </c>
      <c r="C29" s="2" t="s">
        <v>93</v>
      </c>
      <c r="D29" s="2" t="s">
        <v>94</v>
      </c>
      <c r="E29" s="2" t="s">
        <v>57</v>
      </c>
      <c r="F29" s="5" t="s">
        <v>2</v>
      </c>
      <c r="G29" s="2">
        <f>IF(OR(F29="Partly",F29="No"),"Action","")</f>
      </c>
      <c r="H29" s="5" t="s">
        <v>2</v>
      </c>
    </row>
    <row r="30" spans="1:8" s="2" customFormat="1" x14ac:dyDescent="0.25">
      <c r="A30" s="2">
        <v>29</v>
      </c>
      <c r="B30" s="2" t="s">
        <v>80</v>
      </c>
      <c r="C30" s="2" t="s">
        <v>95</v>
      </c>
      <c r="D30" s="2" t="s">
        <v>96</v>
      </c>
      <c r="E30" s="2" t="s">
        <v>57</v>
      </c>
      <c r="F30" s="5" t="s">
        <v>2</v>
      </c>
      <c r="G30" s="2">
        <f>IF(OR(F30="Partly",F30="No"),"Action","")</f>
      </c>
      <c r="H30" s="5" t="s">
        <v>2</v>
      </c>
    </row>
    <row r="31" spans="1:8" s="2" customFormat="1" x14ac:dyDescent="0.25">
      <c r="A31" s="2">
        <v>30</v>
      </c>
      <c r="B31" s="2" t="s">
        <v>80</v>
      </c>
      <c r="C31" s="2" t="s">
        <v>97</v>
      </c>
      <c r="D31" s="2" t="s">
        <v>98</v>
      </c>
      <c r="E31" s="2" t="s">
        <v>99</v>
      </c>
      <c r="F31" s="5" t="s">
        <v>2</v>
      </c>
      <c r="G31" s="2">
        <f>IF(OR(F31="Partly",F31="No"),"Action","")</f>
      </c>
      <c r="H31" s="5" t="s">
        <v>2</v>
      </c>
    </row>
    <row r="32" spans="1:8" s="2" customFormat="1" x14ac:dyDescent="0.25">
      <c r="A32" s="2">
        <v>31</v>
      </c>
      <c r="B32" s="2" t="s">
        <v>100</v>
      </c>
      <c r="C32" s="2" t="s">
        <v>101</v>
      </c>
      <c r="D32" s="2" t="s">
        <v>102</v>
      </c>
      <c r="E32" s="2" t="s">
        <v>57</v>
      </c>
      <c r="F32" s="5" t="s">
        <v>2</v>
      </c>
      <c r="G32" s="2">
        <f>IF(OR(F32="Partly",F32="No"),"Action","")</f>
      </c>
      <c r="H32" s="5" t="s">
        <v>2</v>
      </c>
    </row>
    <row r="33" spans="1:8" s="2" customFormat="1" x14ac:dyDescent="0.25">
      <c r="A33" s="2">
        <v>32</v>
      </c>
      <c r="B33" s="2" t="s">
        <v>100</v>
      </c>
      <c r="C33" s="2" t="s">
        <v>103</v>
      </c>
      <c r="D33" s="2" t="s">
        <v>104</v>
      </c>
      <c r="E33" s="2" t="s">
        <v>57</v>
      </c>
      <c r="F33" s="5" t="s">
        <v>2</v>
      </c>
      <c r="G33" s="2">
        <f>IF(OR(F33="Partly",F33="No"),"Action","")</f>
      </c>
      <c r="H33" s="5" t="s">
        <v>2</v>
      </c>
    </row>
    <row r="34" spans="1:8" s="2" customFormat="1" x14ac:dyDescent="0.25">
      <c r="A34" s="2">
        <v>33</v>
      </c>
      <c r="B34" s="2" t="s">
        <v>100</v>
      </c>
      <c r="C34" s="2" t="s">
        <v>105</v>
      </c>
      <c r="D34" s="2" t="s">
        <v>106</v>
      </c>
      <c r="E34" s="2" t="s">
        <v>107</v>
      </c>
      <c r="F34" s="5" t="s">
        <v>2</v>
      </c>
      <c r="G34" s="2">
        <f>IF(OR(F34="Partly",F34="No"),"Action","")</f>
      </c>
      <c r="H34" s="5" t="s">
        <v>2</v>
      </c>
    </row>
    <row r="35" spans="1:8" s="2" customFormat="1" x14ac:dyDescent="0.25">
      <c r="A35" s="2">
        <v>34</v>
      </c>
      <c r="B35" s="2" t="s">
        <v>100</v>
      </c>
      <c r="C35" s="2" t="s">
        <v>108</v>
      </c>
      <c r="D35" s="2" t="s">
        <v>109</v>
      </c>
      <c r="E35" s="2" t="s">
        <v>57</v>
      </c>
      <c r="F35" s="5" t="s">
        <v>2</v>
      </c>
      <c r="G35" s="2">
        <f>IF(OR(F35="Partly",F35="No"),"Action","")</f>
      </c>
      <c r="H35" s="5" t="s">
        <v>2</v>
      </c>
    </row>
    <row r="36" spans="1:8" s="2" customFormat="1" x14ac:dyDescent="0.25">
      <c r="A36" s="2">
        <v>35</v>
      </c>
      <c r="B36" s="2" t="s">
        <v>100</v>
      </c>
      <c r="C36" s="2" t="s">
        <v>110</v>
      </c>
      <c r="D36" s="2" t="s">
        <v>111</v>
      </c>
      <c r="E36" s="2" t="s">
        <v>57</v>
      </c>
      <c r="F36" s="5" t="s">
        <v>2</v>
      </c>
      <c r="G36" s="2">
        <f>IF(OR(F36="Partly",F36="No"),"Action","")</f>
      </c>
      <c r="H36" s="5" t="s">
        <v>2</v>
      </c>
    </row>
    <row r="37" spans="1:8" s="2" customFormat="1" x14ac:dyDescent="0.25">
      <c r="A37" s="2">
        <v>36</v>
      </c>
      <c r="B37" s="2" t="s">
        <v>100</v>
      </c>
      <c r="C37" s="2" t="s">
        <v>112</v>
      </c>
      <c r="D37" s="2" t="s">
        <v>113</v>
      </c>
      <c r="E37" s="2" t="s">
        <v>107</v>
      </c>
      <c r="F37" s="5" t="s">
        <v>2</v>
      </c>
      <c r="G37" s="2">
        <f>IF(OR(F37="Partly",F37="No"),"Action","")</f>
      </c>
      <c r="H37" s="5" t="s">
        <v>2</v>
      </c>
    </row>
    <row r="38" spans="1:8" s="2" customFormat="1" x14ac:dyDescent="0.25">
      <c r="A38" s="2">
        <v>37</v>
      </c>
      <c r="B38" s="2" t="s">
        <v>100</v>
      </c>
      <c r="C38" s="2" t="s">
        <v>114</v>
      </c>
      <c r="D38" s="2" t="s">
        <v>115</v>
      </c>
      <c r="E38" s="2" t="s">
        <v>57</v>
      </c>
      <c r="F38" s="5" t="s">
        <v>2</v>
      </c>
      <c r="G38" s="2">
        <f>IF(OR(F38="Partly",F38="No"),"Action","")</f>
      </c>
      <c r="H38" s="5" t="s">
        <v>2</v>
      </c>
    </row>
    <row r="39" spans="1:8" s="2" customFormat="1" x14ac:dyDescent="0.25">
      <c r="A39" s="2">
        <v>38</v>
      </c>
      <c r="B39" s="2" t="s">
        <v>100</v>
      </c>
      <c r="C39" s="2" t="s">
        <v>116</v>
      </c>
      <c r="D39" s="2" t="s">
        <v>117</v>
      </c>
      <c r="E39" s="2" t="s">
        <v>118</v>
      </c>
      <c r="F39" s="5" t="s">
        <v>2</v>
      </c>
      <c r="G39" s="2">
        <f>IF(OR(F39="Partly",F39="No"),"Action","")</f>
      </c>
      <c r="H39" s="5" t="s">
        <v>2</v>
      </c>
    </row>
    <row r="40" spans="1:8" s="2" customFormat="1" x14ac:dyDescent="0.25">
      <c r="A40" s="2">
        <v>39</v>
      </c>
      <c r="B40" s="2" t="s">
        <v>100</v>
      </c>
      <c r="C40" s="2" t="s">
        <v>119</v>
      </c>
      <c r="D40" s="2" t="s">
        <v>120</v>
      </c>
      <c r="E40" s="2" t="s">
        <v>57</v>
      </c>
      <c r="F40" s="5" t="s">
        <v>2</v>
      </c>
      <c r="G40" s="2">
        <f>IF(OR(F40="Partly",F40="No"),"Action","")</f>
      </c>
      <c r="H40" s="5" t="s">
        <v>2</v>
      </c>
    </row>
    <row r="41" spans="1:8" s="2" customFormat="1" x14ac:dyDescent="0.25">
      <c r="A41" s="2">
        <v>40</v>
      </c>
      <c r="B41" s="2" t="s">
        <v>121</v>
      </c>
      <c r="C41" s="2" t="s">
        <v>122</v>
      </c>
      <c r="D41" s="2" t="s">
        <v>123</v>
      </c>
      <c r="E41" s="2" t="s">
        <v>124</v>
      </c>
      <c r="F41" s="5" t="s">
        <v>2</v>
      </c>
      <c r="G41" s="2">
        <f>IF(OR(F41="Partly",F41="No"),"Action","")</f>
      </c>
      <c r="H41" s="5" t="s">
        <v>2</v>
      </c>
    </row>
    <row r="42" spans="1:8" s="2" customFormat="1" x14ac:dyDescent="0.25">
      <c r="A42" s="2">
        <v>41</v>
      </c>
      <c r="B42" s="2" t="s">
        <v>121</v>
      </c>
      <c r="C42" s="2" t="s">
        <v>125</v>
      </c>
      <c r="D42" s="2" t="s">
        <v>126</v>
      </c>
      <c r="E42" s="2" t="s">
        <v>79</v>
      </c>
      <c r="F42" s="5" t="s">
        <v>2</v>
      </c>
      <c r="G42" s="2">
        <f>IF(OR(F42="Partly",F42="No"),"Action","")</f>
      </c>
      <c r="H42" s="5" t="s">
        <v>2</v>
      </c>
    </row>
    <row r="43" spans="1:8" s="2" customFormat="1" x14ac:dyDescent="0.25">
      <c r="A43" s="2">
        <v>42</v>
      </c>
      <c r="B43" s="2" t="s">
        <v>121</v>
      </c>
      <c r="C43" s="2" t="s">
        <v>127</v>
      </c>
      <c r="D43" s="2" t="s">
        <v>128</v>
      </c>
      <c r="E43" s="2" t="s">
        <v>79</v>
      </c>
      <c r="F43" s="5" t="s">
        <v>2</v>
      </c>
      <c r="G43" s="2">
        <f>IF(OR(F43="Partly",F43="No"),"Action","")</f>
      </c>
      <c r="H43" s="5" t="s">
        <v>2</v>
      </c>
    </row>
    <row r="44" spans="1:8" s="2" customFormat="1" x14ac:dyDescent="0.25">
      <c r="A44" s="2">
        <v>43</v>
      </c>
      <c r="B44" s="2" t="s">
        <v>121</v>
      </c>
      <c r="C44" s="2" t="s">
        <v>129</v>
      </c>
      <c r="D44" s="2" t="s">
        <v>130</v>
      </c>
      <c r="E44" s="2" t="s">
        <v>79</v>
      </c>
      <c r="F44" s="5" t="s">
        <v>2</v>
      </c>
      <c r="G44" s="2">
        <f>IF(OR(F44="Partly",F44="No"),"Action","")</f>
      </c>
      <c r="H44" s="5" t="s">
        <v>2</v>
      </c>
    </row>
    <row r="45" spans="1:8" s="2" customFormat="1" x14ac:dyDescent="0.25">
      <c r="A45" s="2">
        <v>44</v>
      </c>
      <c r="B45" s="2" t="s">
        <v>121</v>
      </c>
      <c r="C45" s="2" t="s">
        <v>131</v>
      </c>
      <c r="D45" s="2" t="s">
        <v>132</v>
      </c>
      <c r="E45" s="2" t="s">
        <v>79</v>
      </c>
      <c r="F45" s="5" t="s">
        <v>2</v>
      </c>
      <c r="G45" s="2">
        <f>IF(OR(F45="Partly",F45="No"),"Action","")</f>
      </c>
      <c r="H45" s="5" t="s">
        <v>2</v>
      </c>
    </row>
    <row r="46" spans="1:8" s="2" customFormat="1" x14ac:dyDescent="0.25">
      <c r="A46" s="2">
        <v>45</v>
      </c>
      <c r="B46" s="2" t="s">
        <v>121</v>
      </c>
      <c r="C46" s="2" t="s">
        <v>133</v>
      </c>
      <c r="D46" s="2" t="s">
        <v>134</v>
      </c>
      <c r="E46" s="2" t="s">
        <v>79</v>
      </c>
      <c r="F46" s="5" t="s">
        <v>2</v>
      </c>
      <c r="G46" s="2">
        <f>IF(OR(F46="Partly",F46="No"),"Action","")</f>
      </c>
      <c r="H46" s="5" t="s">
        <v>2</v>
      </c>
    </row>
    <row r="47" spans="1:8" s="2" customFormat="1" x14ac:dyDescent="0.25">
      <c r="A47" s="2">
        <v>46</v>
      </c>
      <c r="B47" s="2" t="s">
        <v>121</v>
      </c>
      <c r="C47" s="2" t="s">
        <v>135</v>
      </c>
      <c r="D47" s="2" t="s">
        <v>136</v>
      </c>
      <c r="E47" s="2" t="s">
        <v>79</v>
      </c>
      <c r="F47" s="5" t="s">
        <v>2</v>
      </c>
      <c r="G47" s="2">
        <f>IF(OR(F47="Partly",F47="No"),"Action","")</f>
      </c>
      <c r="H47" s="5" t="s">
        <v>2</v>
      </c>
    </row>
    <row r="48" spans="1:8" s="2" customFormat="1" x14ac:dyDescent="0.25">
      <c r="A48" s="2">
        <v>47</v>
      </c>
      <c r="B48" s="2" t="s">
        <v>121</v>
      </c>
      <c r="C48" s="2" t="s">
        <v>137</v>
      </c>
      <c r="D48" s="2" t="s">
        <v>138</v>
      </c>
      <c r="E48" s="2" t="s">
        <v>139</v>
      </c>
      <c r="F48" s="5" t="s">
        <v>2</v>
      </c>
      <c r="G48" s="2">
        <f>IF(OR(F48="Partly",F48="No"),"Action","")</f>
      </c>
      <c r="H48" s="5" t="s">
        <v>2</v>
      </c>
    </row>
    <row r="49" spans="1:8" s="2" customFormat="1" x14ac:dyDescent="0.25">
      <c r="A49" s="2">
        <v>48</v>
      </c>
      <c r="B49" s="2" t="s">
        <v>121</v>
      </c>
      <c r="C49" s="2" t="s">
        <v>140</v>
      </c>
      <c r="D49" s="2" t="s">
        <v>141</v>
      </c>
      <c r="E49" s="2" t="s">
        <v>142</v>
      </c>
      <c r="F49" s="5" t="s">
        <v>2</v>
      </c>
      <c r="G49" s="2">
        <f>IF(OR(F49="Partly",F49="No"),"Action","")</f>
      </c>
      <c r="H49" s="5" t="s">
        <v>2</v>
      </c>
    </row>
    <row r="50" spans="1:8" s="2" customFormat="1" x14ac:dyDescent="0.25">
      <c r="A50" s="2">
        <v>49</v>
      </c>
      <c r="B50" s="2" t="s">
        <v>121</v>
      </c>
      <c r="C50" s="2" t="s">
        <v>143</v>
      </c>
      <c r="D50" s="2" t="s">
        <v>144</v>
      </c>
      <c r="E50" s="2" t="s">
        <v>145</v>
      </c>
      <c r="F50" s="5" t="s">
        <v>2</v>
      </c>
      <c r="G50" s="2">
        <f>IF(OR(F50="Partly",F50="No"),"Action","")</f>
      </c>
      <c r="H50" s="5" t="s">
        <v>2</v>
      </c>
    </row>
    <row r="51" spans="1:8" s="2" customFormat="1" x14ac:dyDescent="0.25">
      <c r="A51" s="2">
        <v>50</v>
      </c>
      <c r="B51" s="2" t="s">
        <v>121</v>
      </c>
      <c r="C51" s="2" t="s">
        <v>146</v>
      </c>
      <c r="D51" s="2" t="s">
        <v>147</v>
      </c>
      <c r="E51" s="2" t="s">
        <v>148</v>
      </c>
      <c r="F51" s="5" t="s">
        <v>2</v>
      </c>
      <c r="G51" s="2">
        <f>IF(OR(F51="Partly",F51="No"),"Action","")</f>
      </c>
      <c r="H51" s="5" t="s">
        <v>2</v>
      </c>
    </row>
    <row r="52" spans="1:8" s="2" customFormat="1" x14ac:dyDescent="0.25">
      <c r="A52" s="2">
        <v>51</v>
      </c>
      <c r="B52" s="2" t="s">
        <v>121</v>
      </c>
      <c r="C52" s="2" t="s">
        <v>149</v>
      </c>
      <c r="D52" s="2" t="s">
        <v>150</v>
      </c>
      <c r="E52" s="2" t="s">
        <v>79</v>
      </c>
      <c r="F52" s="5" t="s">
        <v>2</v>
      </c>
      <c r="G52" s="2">
        <f>IF(OR(F52="Partly",F52="No"),"Action","")</f>
      </c>
      <c r="H52" s="5" t="s">
        <v>2</v>
      </c>
    </row>
    <row r="53" spans="1:8" s="2" customFormat="1" x14ac:dyDescent="0.25">
      <c r="A53" s="2">
        <v>52</v>
      </c>
      <c r="B53" s="2" t="s">
        <v>121</v>
      </c>
      <c r="C53" s="2" t="s">
        <v>151</v>
      </c>
      <c r="D53" s="2" t="s">
        <v>152</v>
      </c>
      <c r="E53" s="2" t="s">
        <v>79</v>
      </c>
      <c r="F53" s="5" t="s">
        <v>2</v>
      </c>
      <c r="G53" s="2">
        <f>IF(OR(F53="Partly",F53="No"),"Action","")</f>
      </c>
      <c r="H53" s="5" t="s">
        <v>2</v>
      </c>
    </row>
    <row r="54" spans="1:8" s="2" customFormat="1" x14ac:dyDescent="0.25">
      <c r="A54" s="2">
        <v>53</v>
      </c>
      <c r="B54" s="2" t="s">
        <v>121</v>
      </c>
      <c r="C54" s="2" t="s">
        <v>153</v>
      </c>
      <c r="D54" s="2" t="s">
        <v>154</v>
      </c>
      <c r="E54" s="2" t="s">
        <v>79</v>
      </c>
      <c r="F54" s="5" t="s">
        <v>2</v>
      </c>
      <c r="G54" s="2">
        <f>IF(OR(F54="Partly",F54="No"),"Action","")</f>
      </c>
      <c r="H54" s="5" t="s">
        <v>2</v>
      </c>
    </row>
  </sheetData>
  <autoFilter ref="A1:H54"/>
  <conditionalFormatting sqref="F2:F54">
    <cfRule type="cellIs" dxfId="0" priority="1" operator="equal">
      <formula>"Yes"</formula>
    </cfRule>
  </conditionalFormatting>
  <conditionalFormatting sqref="F2:F54">
    <cfRule type="cellIs" dxfId="1" priority="2" operator="equal">
      <formula>"Partly"</formula>
    </cfRule>
  </conditionalFormatting>
  <conditionalFormatting sqref="F2:F54">
    <cfRule type="cellIs" dxfId="2" priority="3" operator="equal">
      <formula>"No"</formula>
    </cfRule>
  </conditionalFormatting>
  <dataValidations count="2">
    <dataValidation type="list" allowBlank="1" sqref="F10:F54">
      <formula1>"Yes,Partly,No,N/A"</formula1>
    </dataValidation>
    <dataValidation type="list" allowBlank="1" sqref="F2:F54">
      <formula1>"Yes,Partly,No,N/A"</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FormatPr defaultRowHeight="15" outlineLevelRow="0" outlineLevelCol="0" x14ac:dyDescent="55"/>
  <cols>
    <col min="1" max="1" width="22" customWidth="1"/>
    <col min="2" max="6" width="10" customWidth="1"/>
    <col min="7" max="8" width="12" customWidth="1"/>
  </cols>
  <sheetData>
    <row r="1" spans="1:1" s="6" customFormat="1" x14ac:dyDescent="0.25">
      <c r="A1" s="6" t="s">
        <v>155</v>
      </c>
    </row>
    <row r="3" ht="34" customHeight="1" spans="1:8" x14ac:dyDescent="0.25">
      <c r="A3" s="4" t="s">
        <v>15</v>
      </c>
      <c r="B3" s="4" t="s">
        <v>156</v>
      </c>
      <c r="C3" s="4" t="s">
        <v>157</v>
      </c>
      <c r="D3" s="4" t="s">
        <v>158</v>
      </c>
      <c r="E3" s="4" t="s">
        <v>159</v>
      </c>
      <c r="F3" s="4" t="s">
        <v>160</v>
      </c>
      <c r="G3" s="4" t="s">
        <v>161</v>
      </c>
      <c r="H3" s="4" t="s">
        <v>162</v>
      </c>
    </row>
    <row r="4" spans="1:8" x14ac:dyDescent="0.25">
      <c r="A4" t="s">
        <v>22</v>
      </c>
      <c r="B4">
        <f>COUNTIF(Checklist!$B$2:$B$54,A4)</f>
      </c>
      <c r="C4">
        <f>COUNTIFS(Checklist!$B$2:$B$54,A4,Checklist!$F$2:$F$54,"Yes")</f>
      </c>
      <c r="D4">
        <f>COUNTIFS(Checklist!$B$2:$B$54,A4,Checklist!$F$2:$F$54,"Partly")</f>
      </c>
      <c r="E4">
        <f>COUNTIFS(Checklist!$B$2:$B$54,A4,Checklist!$F$2:$F$54,"No")</f>
      </c>
      <c r="F4">
        <f>COUNTIFS(Checklist!$B$2:$B$54,A4,Checklist!$F$2:$F$54,"N/A")</f>
      </c>
      <c r="G4" s="7">
        <f>IF((C4+D4+E4)=0,"",(C4+D4/2)/(C4+D4+E4))</f>
      </c>
      <c r="H4">
        <f>IF(G4="","",IF(G4&gt;=0.9,"Green",IF(G4&gt;=0.7,"Amber","Red")))</f>
      </c>
    </row>
    <row r="5" spans="1:8" x14ac:dyDescent="0.25">
      <c r="A5" t="s">
        <v>54</v>
      </c>
      <c r="B5">
        <f>COUNTIF(Checklist!$B$2:$B$54,A5)</f>
      </c>
      <c r="C5">
        <f>COUNTIFS(Checklist!$B$2:$B$54,A5,Checklist!$F$2:$F$54,"Yes")</f>
      </c>
      <c r="D5">
        <f>COUNTIFS(Checklist!$B$2:$B$54,A5,Checklist!$F$2:$F$54,"Partly")</f>
      </c>
      <c r="E5">
        <f>COUNTIFS(Checklist!$B$2:$B$54,A5,Checklist!$F$2:$F$54,"No")</f>
      </c>
      <c r="F5">
        <f>COUNTIFS(Checklist!$B$2:$B$54,A5,Checklist!$F$2:$F$54,"N/A")</f>
      </c>
      <c r="G5" s="7">
        <f>IF((C5+D5+E5)=0,"",(C5+D5/2)/(C5+D5+E5))</f>
      </c>
      <c r="H5">
        <f>IF(G5="","",IF(G5&gt;=0.9,"Green",IF(G5&gt;=0.7,"Amber","Red")))</f>
      </c>
    </row>
    <row r="6" spans="1:8" x14ac:dyDescent="0.25">
      <c r="A6" t="s">
        <v>80</v>
      </c>
      <c r="B6">
        <f>COUNTIF(Checklist!$B$2:$B$54,A6)</f>
      </c>
      <c r="C6">
        <f>COUNTIFS(Checklist!$B$2:$B$54,A6,Checklist!$F$2:$F$54,"Yes")</f>
      </c>
      <c r="D6">
        <f>COUNTIFS(Checklist!$B$2:$B$54,A6,Checklist!$F$2:$F$54,"Partly")</f>
      </c>
      <c r="E6">
        <f>COUNTIFS(Checklist!$B$2:$B$54,A6,Checklist!$F$2:$F$54,"No")</f>
      </c>
      <c r="F6">
        <f>COUNTIFS(Checklist!$B$2:$B$54,A6,Checklist!$F$2:$F$54,"N/A")</f>
      </c>
      <c r="G6" s="7">
        <f>IF((C6+D6+E6)=0,"",(C6+D6/2)/(C6+D6+E6))</f>
      </c>
      <c r="H6">
        <f>IF(G6="","",IF(G6&gt;=0.9,"Green",IF(G6&gt;=0.7,"Amber","Red")))</f>
      </c>
    </row>
    <row r="7" spans="1:8" x14ac:dyDescent="0.25">
      <c r="A7" t="s">
        <v>100</v>
      </c>
      <c r="B7">
        <f>COUNTIF(Checklist!$B$2:$B$54,A7)</f>
      </c>
      <c r="C7">
        <f>COUNTIFS(Checklist!$B$2:$B$54,A7,Checklist!$F$2:$F$54,"Yes")</f>
      </c>
      <c r="D7">
        <f>COUNTIFS(Checklist!$B$2:$B$54,A7,Checklist!$F$2:$F$54,"Partly")</f>
      </c>
      <c r="E7">
        <f>COUNTIFS(Checklist!$B$2:$B$54,A7,Checklist!$F$2:$F$54,"No")</f>
      </c>
      <c r="F7">
        <f>COUNTIFS(Checklist!$B$2:$B$54,A7,Checklist!$F$2:$F$54,"N/A")</f>
      </c>
      <c r="G7" s="7">
        <f>IF((C7+D7+E7)=0,"",(C7+D7/2)/(C7+D7+E7))</f>
      </c>
      <c r="H7">
        <f>IF(G7="","",IF(G7&gt;=0.9,"Green",IF(G7&gt;=0.7,"Amber","Red")))</f>
      </c>
    </row>
    <row r="8" spans="1:8" x14ac:dyDescent="0.25">
      <c r="A8" t="s">
        <v>121</v>
      </c>
      <c r="B8">
        <f>COUNTIF(Checklist!$B$2:$B$54,A8)</f>
      </c>
      <c r="C8">
        <f>COUNTIFS(Checklist!$B$2:$B$54,A8,Checklist!$F$2:$F$54,"Yes")</f>
      </c>
      <c r="D8">
        <f>COUNTIFS(Checklist!$B$2:$B$54,A8,Checklist!$F$2:$F$54,"Partly")</f>
      </c>
      <c r="E8">
        <f>COUNTIFS(Checklist!$B$2:$B$54,A8,Checklist!$F$2:$F$54,"No")</f>
      </c>
      <c r="F8">
        <f>COUNTIFS(Checklist!$B$2:$B$54,A8,Checklist!$F$2:$F$54,"N/A")</f>
      </c>
      <c r="G8" s="7">
        <f>IF((C8+D8+E8)=0,"",(C8+D8/2)/(C8+D8+E8))</f>
      </c>
      <c r="H8">
        <f>IF(G8="","",IF(G8&gt;=0.9,"Green",IF(G8&gt;=0.7,"Amber","Red")))</f>
      </c>
    </row>
    <row r="9" spans="1:8" s="8" customFormat="1" x14ac:dyDescent="0.25">
      <c r="A9" s="8" t="s">
        <v>163</v>
      </c>
      <c r="B9" s="8">
        <f>SUM(B4:B8)</f>
      </c>
      <c r="C9" s="8">
        <f>SUM(C4:C8)</f>
      </c>
      <c r="D9" s="8">
        <f>SUM(D4:D8)</f>
      </c>
      <c r="E9" s="8">
        <f>SUM(E4:E8)</f>
      </c>
      <c r="F9" s="8">
        <f>SUM(F4:F8)</f>
      </c>
      <c r="G9" s="9">
        <f>IF((C9+D9+E9)=0,"",(C9+D9/2)/(C9+D9+E9))</f>
      </c>
      <c r="H9" s="8">
        <f>IF(G9="","",IF(G9&gt;=0.9,"Green",IF(G9&gt;=0.7,"Amber","Red")))</f>
      </c>
    </row>
    <row r="11" spans="1:1" x14ac:dyDescent="0.25">
      <c r="A11" t="s">
        <v>164</v>
      </c>
    </row>
  </sheetData>
  <conditionalFormatting sqref="H4:H9">
    <cfRule type="cellIs" dxfId="3" priority="1" operator="equal">
      <formula>"Green"</formula>
    </cfRule>
  </conditionalFormatting>
  <conditionalFormatting sqref="H4:H9">
    <cfRule type="cellIs" dxfId="4" priority="2" operator="equal">
      <formula>"Amber"</formula>
    </cfRule>
  </conditionalFormatting>
  <conditionalFormatting sqref="H4:H9">
    <cfRule type="cellIs" dxfId="5" priority="3" operator="equal">
      <formula>"Red"</formula>
    </cfRule>
  </conditionalFormatting>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FormatPr defaultRowHeight="15" outlineLevelRow="0" outlineLevelCol="0" x14ac:dyDescent="55"/>
  <cols>
    <col min="1" max="1" width="70" customWidth="1"/>
    <col min="2" max="2" width="44" customWidth="1"/>
    <col min="3" max="3" width="14" customWidth="1"/>
    <col min="4" max="4" width="30" customWidth="1"/>
  </cols>
  <sheetData>
    <row r="1" ht="34" customHeight="1" spans="1:4" x14ac:dyDescent="0.25">
      <c r="A1" s="4" t="s">
        <v>165</v>
      </c>
      <c r="B1" s="4" t="s">
        <v>166</v>
      </c>
      <c r="C1" s="4" t="s">
        <v>167</v>
      </c>
      <c r="D1" s="4" t="s">
        <v>168</v>
      </c>
    </row>
    <row r="2" spans="1:4" s="2" customFormat="1" x14ac:dyDescent="0.25">
      <c r="A2" s="2" t="s">
        <v>169</v>
      </c>
      <c r="B2" s="2" t="s">
        <v>170</v>
      </c>
      <c r="C2" s="5" t="s">
        <v>2</v>
      </c>
      <c r="D2" s="5" t="s">
        <v>2</v>
      </c>
    </row>
    <row r="3" spans="1:4" s="2" customFormat="1" x14ac:dyDescent="0.25">
      <c r="A3" s="2" t="s">
        <v>171</v>
      </c>
      <c r="B3" s="2" t="s">
        <v>172</v>
      </c>
      <c r="C3" s="5" t="s">
        <v>2</v>
      </c>
      <c r="D3" s="5" t="s">
        <v>2</v>
      </c>
    </row>
    <row r="4" spans="1:4" s="2" customFormat="1" x14ac:dyDescent="0.25">
      <c r="A4" s="2" t="s">
        <v>173</v>
      </c>
      <c r="B4" s="2" t="s">
        <v>174</v>
      </c>
      <c r="C4" s="5" t="s">
        <v>2</v>
      </c>
      <c r="D4" s="5" t="s">
        <v>2</v>
      </c>
    </row>
    <row r="5" spans="1:4" s="2" customFormat="1" x14ac:dyDescent="0.25">
      <c r="A5" s="2" t="s">
        <v>175</v>
      </c>
      <c r="B5" s="2" t="s">
        <v>176</v>
      </c>
      <c r="C5" s="5" t="s">
        <v>2</v>
      </c>
      <c r="D5" s="5" t="s">
        <v>2</v>
      </c>
    </row>
    <row r="6" spans="1:4" s="2" customFormat="1" x14ac:dyDescent="0.25">
      <c r="A6" s="2" t="s">
        <v>177</v>
      </c>
      <c r="B6" s="2" t="s">
        <v>2</v>
      </c>
      <c r="C6" s="5" t="s">
        <v>2</v>
      </c>
      <c r="D6" s="5" t="s">
        <v>2</v>
      </c>
    </row>
    <row r="7" spans="1:4" s="2" customFormat="1" x14ac:dyDescent="0.25">
      <c r="A7" s="2" t="s">
        <v>178</v>
      </c>
      <c r="B7" s="2" t="s">
        <v>179</v>
      </c>
      <c r="C7" s="5" t="s">
        <v>2</v>
      </c>
      <c r="D7" s="5" t="s">
        <v>2</v>
      </c>
    </row>
    <row r="8" spans="1:4" s="2" customFormat="1" x14ac:dyDescent="0.25">
      <c r="A8" s="2" t="s">
        <v>180</v>
      </c>
      <c r="B8" s="2" t="s">
        <v>2</v>
      </c>
      <c r="C8" s="5" t="s">
        <v>2</v>
      </c>
      <c r="D8" s="5" t="s">
        <v>2</v>
      </c>
    </row>
    <row r="9" spans="1:4" s="2" customFormat="1" x14ac:dyDescent="0.25">
      <c r="A9" s="2" t="s">
        <v>181</v>
      </c>
      <c r="B9" s="2" t="s">
        <v>182</v>
      </c>
      <c r="C9" s="5" t="s">
        <v>2</v>
      </c>
      <c r="D9" s="5" t="s">
        <v>2</v>
      </c>
    </row>
    <row r="10" spans="1:4" s="2" customFormat="1" x14ac:dyDescent="0.25">
      <c r="A10" s="2" t="s">
        <v>183</v>
      </c>
      <c r="B10" s="2" t="s">
        <v>2</v>
      </c>
      <c r="C10" s="5" t="s">
        <v>2</v>
      </c>
      <c r="D10" s="5" t="s">
        <v>2</v>
      </c>
    </row>
    <row r="11" spans="1:4" s="2" customFormat="1" x14ac:dyDescent="0.25">
      <c r="A11" s="2" t="s">
        <v>184</v>
      </c>
      <c r="B11" s="2" t="s">
        <v>185</v>
      </c>
      <c r="C11" s="5" t="s">
        <v>2</v>
      </c>
      <c r="D11" s="5" t="s">
        <v>2</v>
      </c>
    </row>
    <row r="12" spans="1:4" s="2" customFormat="1" x14ac:dyDescent="0.25">
      <c r="A12" s="2" t="s">
        <v>186</v>
      </c>
      <c r="B12" s="2" t="s">
        <v>2</v>
      </c>
      <c r="C12" s="5" t="s">
        <v>2</v>
      </c>
      <c r="D12" s="5" t="s">
        <v>2</v>
      </c>
    </row>
    <row r="13" spans="1:4" s="2" customFormat="1" x14ac:dyDescent="0.25">
      <c r="A13" s="2" t="s">
        <v>141</v>
      </c>
      <c r="B13" s="2" t="s">
        <v>187</v>
      </c>
      <c r="C13" s="5" t="s">
        <v>2</v>
      </c>
      <c r="D13" s="5" t="s">
        <v>2</v>
      </c>
    </row>
    <row r="14" spans="1:4" s="2" customFormat="1" x14ac:dyDescent="0.25">
      <c r="A14" s="2" t="s">
        <v>188</v>
      </c>
      <c r="B14" s="2" t="s">
        <v>2</v>
      </c>
      <c r="C14" s="5" t="s">
        <v>2</v>
      </c>
      <c r="D14" s="5" t="s">
        <v>2</v>
      </c>
    </row>
    <row r="15" spans="1:4" s="2" customFormat="1" x14ac:dyDescent="0.25">
      <c r="A15" s="2" t="s">
        <v>189</v>
      </c>
      <c r="B15" s="2" t="s">
        <v>2</v>
      </c>
      <c r="C15" s="5" t="s">
        <v>2</v>
      </c>
      <c r="D15" s="5" t="s">
        <v>2</v>
      </c>
    </row>
    <row r="16" spans="1:4" s="2" customFormat="1" x14ac:dyDescent="0.25">
      <c r="A16" s="2" t="s">
        <v>190</v>
      </c>
      <c r="B16" s="2" t="s">
        <v>2</v>
      </c>
      <c r="C16" s="5" t="s">
        <v>2</v>
      </c>
      <c r="D16" s="5" t="s">
        <v>2</v>
      </c>
    </row>
    <row r="17" spans="1:4" s="2" customFormat="1" x14ac:dyDescent="0.25">
      <c r="A17" s="2" t="s">
        <v>191</v>
      </c>
      <c r="B17" s="2" t="s">
        <v>2</v>
      </c>
      <c r="C17" s="5" t="s">
        <v>2</v>
      </c>
      <c r="D17" s="5" t="s">
        <v>2</v>
      </c>
    </row>
  </sheetData>
  <dataValidations count="2">
    <dataValidation type="list" allowBlank="1" sqref="C10:C17">
      <formula1>"Yes,No"</formula1>
    </dataValidation>
    <dataValidation type="list" allowBlank="1" sqref="C2:C17">
      <formula1>"Yes,No"</formula1>
    </dataValidation>
  </dataValidations>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
  <sheetFormatPr defaultRowHeight="15" outlineLevelRow="0" outlineLevelCol="0" x14ac:dyDescent="55"/>
  <cols>
    <col min="1" max="1" width="8" customWidth="1"/>
    <col min="2" max="2" width="10" customWidth="1"/>
    <col min="3" max="4" width="44" customWidth="1"/>
    <col min="5" max="5" width="18" customWidth="1"/>
    <col min="6" max="8" width="14" customWidth="1"/>
    <col min="9" max="9" width="36" customWidth="1"/>
  </cols>
  <sheetData>
    <row r="1" ht="34" customHeight="1" spans="1:9" x14ac:dyDescent="0.25">
      <c r="A1" s="4" t="s">
        <v>192</v>
      </c>
      <c r="B1" s="4" t="s">
        <v>193</v>
      </c>
      <c r="C1" s="4" t="s">
        <v>194</v>
      </c>
      <c r="D1" s="4" t="s">
        <v>195</v>
      </c>
      <c r="E1" s="4" t="s">
        <v>196</v>
      </c>
      <c r="F1" s="4" t="s">
        <v>197</v>
      </c>
      <c r="G1" s="4" t="s">
        <v>198</v>
      </c>
      <c r="H1" s="4" t="s">
        <v>199</v>
      </c>
      <c r="I1" s="4" t="s">
        <v>200</v>
      </c>
    </row>
    <row r="2" spans="1:9" x14ac:dyDescent="0.25">
      <c r="A2" t="s">
        <v>201</v>
      </c>
      <c r="B2" s="10" t="s">
        <v>2</v>
      </c>
      <c r="C2" s="10" t="s">
        <v>2</v>
      </c>
      <c r="D2" s="10" t="s">
        <v>2</v>
      </c>
      <c r="E2" s="10" t="s">
        <v>2</v>
      </c>
      <c r="F2" s="11" t="s">
        <v>2</v>
      </c>
      <c r="G2" s="10" t="s">
        <v>2</v>
      </c>
      <c r="H2" s="11" t="s">
        <v>2</v>
      </c>
      <c r="I2" s="10" t="s">
        <v>2</v>
      </c>
    </row>
    <row r="3" spans="1:9" x14ac:dyDescent="0.25">
      <c r="A3" t="s">
        <v>202</v>
      </c>
      <c r="B3" s="10" t="s">
        <v>2</v>
      </c>
      <c r="C3" s="10" t="s">
        <v>2</v>
      </c>
      <c r="D3" s="10" t="s">
        <v>2</v>
      </c>
      <c r="E3" s="10" t="s">
        <v>2</v>
      </c>
      <c r="F3" s="11" t="s">
        <v>2</v>
      </c>
      <c r="G3" s="10" t="s">
        <v>2</v>
      </c>
      <c r="H3" s="11" t="s">
        <v>2</v>
      </c>
      <c r="I3" s="10" t="s">
        <v>2</v>
      </c>
    </row>
    <row r="4" spans="1:9" x14ac:dyDescent="0.25">
      <c r="A4" t="s">
        <v>203</v>
      </c>
      <c r="B4" s="10" t="s">
        <v>2</v>
      </c>
      <c r="C4" s="10" t="s">
        <v>2</v>
      </c>
      <c r="D4" s="10" t="s">
        <v>2</v>
      </c>
      <c r="E4" s="10" t="s">
        <v>2</v>
      </c>
      <c r="F4" s="11" t="s">
        <v>2</v>
      </c>
      <c r="G4" s="10" t="s">
        <v>2</v>
      </c>
      <c r="H4" s="11" t="s">
        <v>2</v>
      </c>
      <c r="I4" s="10" t="s">
        <v>2</v>
      </c>
    </row>
    <row r="5" spans="1:9" x14ac:dyDescent="0.25">
      <c r="A5" t="s">
        <v>204</v>
      </c>
      <c r="B5" s="10" t="s">
        <v>2</v>
      </c>
      <c r="C5" s="10" t="s">
        <v>2</v>
      </c>
      <c r="D5" s="10" t="s">
        <v>2</v>
      </c>
      <c r="E5" s="10" t="s">
        <v>2</v>
      </c>
      <c r="F5" s="11" t="s">
        <v>2</v>
      </c>
      <c r="G5" s="10" t="s">
        <v>2</v>
      </c>
      <c r="H5" s="11" t="s">
        <v>2</v>
      </c>
      <c r="I5" s="10" t="s">
        <v>2</v>
      </c>
    </row>
    <row r="6" spans="1:9" x14ac:dyDescent="0.25">
      <c r="A6" t="s">
        <v>205</v>
      </c>
      <c r="B6" s="10" t="s">
        <v>2</v>
      </c>
      <c r="C6" s="10" t="s">
        <v>2</v>
      </c>
      <c r="D6" s="10" t="s">
        <v>2</v>
      </c>
      <c r="E6" s="10" t="s">
        <v>2</v>
      </c>
      <c r="F6" s="11" t="s">
        <v>2</v>
      </c>
      <c r="G6" s="10" t="s">
        <v>2</v>
      </c>
      <c r="H6" s="11" t="s">
        <v>2</v>
      </c>
      <c r="I6" s="10" t="s">
        <v>2</v>
      </c>
    </row>
    <row r="7" spans="1:9" x14ac:dyDescent="0.25">
      <c r="A7" t="s">
        <v>206</v>
      </c>
      <c r="B7" s="10" t="s">
        <v>2</v>
      </c>
      <c r="C7" s="10" t="s">
        <v>2</v>
      </c>
      <c r="D7" s="10" t="s">
        <v>2</v>
      </c>
      <c r="E7" s="10" t="s">
        <v>2</v>
      </c>
      <c r="F7" s="11" t="s">
        <v>2</v>
      </c>
      <c r="G7" s="10" t="s">
        <v>2</v>
      </c>
      <c r="H7" s="11" t="s">
        <v>2</v>
      </c>
      <c r="I7" s="10" t="s">
        <v>2</v>
      </c>
    </row>
    <row r="8" spans="1:9" x14ac:dyDescent="0.25">
      <c r="A8" t="s">
        <v>207</v>
      </c>
      <c r="B8" s="10" t="s">
        <v>2</v>
      </c>
      <c r="C8" s="10" t="s">
        <v>2</v>
      </c>
      <c r="D8" s="10" t="s">
        <v>2</v>
      </c>
      <c r="E8" s="10" t="s">
        <v>2</v>
      </c>
      <c r="F8" s="11" t="s">
        <v>2</v>
      </c>
      <c r="G8" s="10" t="s">
        <v>2</v>
      </c>
      <c r="H8" s="11" t="s">
        <v>2</v>
      </c>
      <c r="I8" s="10" t="s">
        <v>2</v>
      </c>
    </row>
    <row r="9" spans="1:9" x14ac:dyDescent="0.25">
      <c r="A9" t="s">
        <v>208</v>
      </c>
      <c r="B9" s="10" t="s">
        <v>2</v>
      </c>
      <c r="C9" s="10" t="s">
        <v>2</v>
      </c>
      <c r="D9" s="10" t="s">
        <v>2</v>
      </c>
      <c r="E9" s="10" t="s">
        <v>2</v>
      </c>
      <c r="F9" s="11" t="s">
        <v>2</v>
      </c>
      <c r="G9" s="10" t="s">
        <v>2</v>
      </c>
      <c r="H9" s="11" t="s">
        <v>2</v>
      </c>
      <c r="I9" s="10" t="s">
        <v>2</v>
      </c>
    </row>
    <row r="10" spans="1:9" x14ac:dyDescent="0.25">
      <c r="A10" t="s">
        <v>209</v>
      </c>
      <c r="B10" s="10" t="s">
        <v>2</v>
      </c>
      <c r="C10" s="10" t="s">
        <v>2</v>
      </c>
      <c r="D10" s="10" t="s">
        <v>2</v>
      </c>
      <c r="E10" s="10" t="s">
        <v>2</v>
      </c>
      <c r="F10" s="11" t="s">
        <v>2</v>
      </c>
      <c r="G10" s="10" t="s">
        <v>2</v>
      </c>
      <c r="H10" s="11" t="s">
        <v>2</v>
      </c>
      <c r="I10" s="10" t="s">
        <v>2</v>
      </c>
    </row>
    <row r="11" spans="1:9" x14ac:dyDescent="0.25">
      <c r="A11" t="s">
        <v>210</v>
      </c>
      <c r="B11" s="10" t="s">
        <v>2</v>
      </c>
      <c r="C11" s="10" t="s">
        <v>2</v>
      </c>
      <c r="D11" s="10" t="s">
        <v>2</v>
      </c>
      <c r="E11" s="10" t="s">
        <v>2</v>
      </c>
      <c r="F11" s="11" t="s">
        <v>2</v>
      </c>
      <c r="G11" s="10" t="s">
        <v>2</v>
      </c>
      <c r="H11" s="11" t="s">
        <v>2</v>
      </c>
      <c r="I11" s="10" t="s">
        <v>2</v>
      </c>
    </row>
    <row r="12" spans="1:9" x14ac:dyDescent="0.25">
      <c r="A12" t="s">
        <v>211</v>
      </c>
      <c r="B12" s="10" t="s">
        <v>2</v>
      </c>
      <c r="C12" s="10" t="s">
        <v>2</v>
      </c>
      <c r="D12" s="10" t="s">
        <v>2</v>
      </c>
      <c r="E12" s="10" t="s">
        <v>2</v>
      </c>
      <c r="F12" s="11" t="s">
        <v>2</v>
      </c>
      <c r="G12" s="10" t="s">
        <v>2</v>
      </c>
      <c r="H12" s="11" t="s">
        <v>2</v>
      </c>
      <c r="I12" s="10" t="s">
        <v>2</v>
      </c>
    </row>
    <row r="13" spans="1:9" x14ac:dyDescent="0.25">
      <c r="A13" t="s">
        <v>212</v>
      </c>
      <c r="B13" s="10" t="s">
        <v>2</v>
      </c>
      <c r="C13" s="10" t="s">
        <v>2</v>
      </c>
      <c r="D13" s="10" t="s">
        <v>2</v>
      </c>
      <c r="E13" s="10" t="s">
        <v>2</v>
      </c>
      <c r="F13" s="11" t="s">
        <v>2</v>
      </c>
      <c r="G13" s="10" t="s">
        <v>2</v>
      </c>
      <c r="H13" s="11" t="s">
        <v>2</v>
      </c>
      <c r="I13" s="10" t="s">
        <v>2</v>
      </c>
    </row>
    <row r="14" spans="1:9" x14ac:dyDescent="0.25">
      <c r="A14" t="s">
        <v>213</v>
      </c>
      <c r="B14" s="10" t="s">
        <v>2</v>
      </c>
      <c r="C14" s="10" t="s">
        <v>2</v>
      </c>
      <c r="D14" s="10" t="s">
        <v>2</v>
      </c>
      <c r="E14" s="10" t="s">
        <v>2</v>
      </c>
      <c r="F14" s="11" t="s">
        <v>2</v>
      </c>
      <c r="G14" s="10" t="s">
        <v>2</v>
      </c>
      <c r="H14" s="11" t="s">
        <v>2</v>
      </c>
      <c r="I14" s="10" t="s">
        <v>2</v>
      </c>
    </row>
    <row r="15" spans="1:9" x14ac:dyDescent="0.25">
      <c r="A15" t="s">
        <v>214</v>
      </c>
      <c r="B15" s="10" t="s">
        <v>2</v>
      </c>
      <c r="C15" s="10" t="s">
        <v>2</v>
      </c>
      <c r="D15" s="10" t="s">
        <v>2</v>
      </c>
      <c r="E15" s="10" t="s">
        <v>2</v>
      </c>
      <c r="F15" s="11" t="s">
        <v>2</v>
      </c>
      <c r="G15" s="10" t="s">
        <v>2</v>
      </c>
      <c r="H15" s="11" t="s">
        <v>2</v>
      </c>
      <c r="I15" s="10" t="s">
        <v>2</v>
      </c>
    </row>
    <row r="16" spans="1:9" x14ac:dyDescent="0.25">
      <c r="A16" t="s">
        <v>215</v>
      </c>
      <c r="B16" s="10" t="s">
        <v>2</v>
      </c>
      <c r="C16" s="10" t="s">
        <v>2</v>
      </c>
      <c r="D16" s="10" t="s">
        <v>2</v>
      </c>
      <c r="E16" s="10" t="s">
        <v>2</v>
      </c>
      <c r="F16" s="11" t="s">
        <v>2</v>
      </c>
      <c r="G16" s="10" t="s">
        <v>2</v>
      </c>
      <c r="H16" s="11" t="s">
        <v>2</v>
      </c>
      <c r="I16" s="10" t="s">
        <v>2</v>
      </c>
    </row>
    <row r="17" spans="1:9" x14ac:dyDescent="0.25">
      <c r="A17" t="s">
        <v>216</v>
      </c>
      <c r="B17" s="10" t="s">
        <v>2</v>
      </c>
      <c r="C17" s="10" t="s">
        <v>2</v>
      </c>
      <c r="D17" s="10" t="s">
        <v>2</v>
      </c>
      <c r="E17" s="10" t="s">
        <v>2</v>
      </c>
      <c r="F17" s="11" t="s">
        <v>2</v>
      </c>
      <c r="G17" s="10" t="s">
        <v>2</v>
      </c>
      <c r="H17" s="11" t="s">
        <v>2</v>
      </c>
      <c r="I17" s="10" t="s">
        <v>2</v>
      </c>
    </row>
    <row r="18" spans="1:9" x14ac:dyDescent="0.25">
      <c r="A18" t="s">
        <v>217</v>
      </c>
      <c r="B18" s="10" t="s">
        <v>2</v>
      </c>
      <c r="C18" s="10" t="s">
        <v>2</v>
      </c>
      <c r="D18" s="10" t="s">
        <v>2</v>
      </c>
      <c r="E18" s="10" t="s">
        <v>2</v>
      </c>
      <c r="F18" s="11" t="s">
        <v>2</v>
      </c>
      <c r="G18" s="10" t="s">
        <v>2</v>
      </c>
      <c r="H18" s="11" t="s">
        <v>2</v>
      </c>
      <c r="I18" s="10" t="s">
        <v>2</v>
      </c>
    </row>
    <row r="19" spans="1:9" x14ac:dyDescent="0.25">
      <c r="A19" t="s">
        <v>218</v>
      </c>
      <c r="B19" s="10" t="s">
        <v>2</v>
      </c>
      <c r="C19" s="10" t="s">
        <v>2</v>
      </c>
      <c r="D19" s="10" t="s">
        <v>2</v>
      </c>
      <c r="E19" s="10" t="s">
        <v>2</v>
      </c>
      <c r="F19" s="11" t="s">
        <v>2</v>
      </c>
      <c r="G19" s="10" t="s">
        <v>2</v>
      </c>
      <c r="H19" s="11" t="s">
        <v>2</v>
      </c>
      <c r="I19" s="10" t="s">
        <v>2</v>
      </c>
    </row>
    <row r="20" spans="1:9" x14ac:dyDescent="0.25">
      <c r="A20" t="s">
        <v>219</v>
      </c>
      <c r="B20" s="10" t="s">
        <v>2</v>
      </c>
      <c r="C20" s="10" t="s">
        <v>2</v>
      </c>
      <c r="D20" s="10" t="s">
        <v>2</v>
      </c>
      <c r="E20" s="10" t="s">
        <v>2</v>
      </c>
      <c r="F20" s="11" t="s">
        <v>2</v>
      </c>
      <c r="G20" s="10" t="s">
        <v>2</v>
      </c>
      <c r="H20" s="11" t="s">
        <v>2</v>
      </c>
      <c r="I20" s="10" t="s">
        <v>2</v>
      </c>
    </row>
    <row r="21" spans="1:9" x14ac:dyDescent="0.25">
      <c r="A21" t="s">
        <v>220</v>
      </c>
      <c r="B21" s="10" t="s">
        <v>2</v>
      </c>
      <c r="C21" s="10" t="s">
        <v>2</v>
      </c>
      <c r="D21" s="10" t="s">
        <v>2</v>
      </c>
      <c r="E21" s="10" t="s">
        <v>2</v>
      </c>
      <c r="F21" s="11" t="s">
        <v>2</v>
      </c>
      <c r="G21" s="10" t="s">
        <v>2</v>
      </c>
      <c r="H21" s="11" t="s">
        <v>2</v>
      </c>
      <c r="I21" s="10" t="s">
        <v>2</v>
      </c>
    </row>
    <row r="22" spans="1:9" x14ac:dyDescent="0.25">
      <c r="A22" t="s">
        <v>221</v>
      </c>
      <c r="B22" s="10" t="s">
        <v>2</v>
      </c>
      <c r="C22" s="10" t="s">
        <v>2</v>
      </c>
      <c r="D22" s="10" t="s">
        <v>2</v>
      </c>
      <c r="E22" s="10" t="s">
        <v>2</v>
      </c>
      <c r="F22" s="11" t="s">
        <v>2</v>
      </c>
      <c r="G22" s="10" t="s">
        <v>2</v>
      </c>
      <c r="H22" s="11" t="s">
        <v>2</v>
      </c>
      <c r="I22" s="10" t="s">
        <v>2</v>
      </c>
    </row>
    <row r="23" spans="1:9" x14ac:dyDescent="0.25">
      <c r="A23" t="s">
        <v>222</v>
      </c>
      <c r="B23" s="10" t="s">
        <v>2</v>
      </c>
      <c r="C23" s="10" t="s">
        <v>2</v>
      </c>
      <c r="D23" s="10" t="s">
        <v>2</v>
      </c>
      <c r="E23" s="10" t="s">
        <v>2</v>
      </c>
      <c r="F23" s="11" t="s">
        <v>2</v>
      </c>
      <c r="G23" s="10" t="s">
        <v>2</v>
      </c>
      <c r="H23" s="11" t="s">
        <v>2</v>
      </c>
      <c r="I23" s="10" t="s">
        <v>2</v>
      </c>
    </row>
    <row r="24" spans="1:9" x14ac:dyDescent="0.25">
      <c r="A24" t="s">
        <v>223</v>
      </c>
      <c r="B24" s="10" t="s">
        <v>2</v>
      </c>
      <c r="C24" s="10" t="s">
        <v>2</v>
      </c>
      <c r="D24" s="10" t="s">
        <v>2</v>
      </c>
      <c r="E24" s="10" t="s">
        <v>2</v>
      </c>
      <c r="F24" s="11" t="s">
        <v>2</v>
      </c>
      <c r="G24" s="10" t="s">
        <v>2</v>
      </c>
      <c r="H24" s="11" t="s">
        <v>2</v>
      </c>
      <c r="I24" s="10" t="s">
        <v>2</v>
      </c>
    </row>
    <row r="25" spans="1:9" x14ac:dyDescent="0.25">
      <c r="A25" t="s">
        <v>224</v>
      </c>
      <c r="B25" s="10" t="s">
        <v>2</v>
      </c>
      <c r="C25" s="10" t="s">
        <v>2</v>
      </c>
      <c r="D25" s="10" t="s">
        <v>2</v>
      </c>
      <c r="E25" s="10" t="s">
        <v>2</v>
      </c>
      <c r="F25" s="11" t="s">
        <v>2</v>
      </c>
      <c r="G25" s="10" t="s">
        <v>2</v>
      </c>
      <c r="H25" s="11" t="s">
        <v>2</v>
      </c>
      <c r="I25" s="10" t="s">
        <v>2</v>
      </c>
    </row>
    <row r="26" spans="1:9" x14ac:dyDescent="0.25">
      <c r="A26" t="s">
        <v>225</v>
      </c>
      <c r="B26" s="10" t="s">
        <v>2</v>
      </c>
      <c r="C26" s="10" t="s">
        <v>2</v>
      </c>
      <c r="D26" s="10" t="s">
        <v>2</v>
      </c>
      <c r="E26" s="10" t="s">
        <v>2</v>
      </c>
      <c r="F26" s="11" t="s">
        <v>2</v>
      </c>
      <c r="G26" s="10" t="s">
        <v>2</v>
      </c>
      <c r="H26" s="11" t="s">
        <v>2</v>
      </c>
      <c r="I26" s="10" t="s">
        <v>2</v>
      </c>
    </row>
    <row r="27" spans="1:9" x14ac:dyDescent="0.25">
      <c r="A27" t="s">
        <v>226</v>
      </c>
      <c r="B27" s="10" t="s">
        <v>2</v>
      </c>
      <c r="C27" s="10" t="s">
        <v>2</v>
      </c>
      <c r="D27" s="10" t="s">
        <v>2</v>
      </c>
      <c r="E27" s="10" t="s">
        <v>2</v>
      </c>
      <c r="F27" s="11" t="s">
        <v>2</v>
      </c>
      <c r="G27" s="10" t="s">
        <v>2</v>
      </c>
      <c r="H27" s="11" t="s">
        <v>2</v>
      </c>
      <c r="I27" s="10" t="s">
        <v>2</v>
      </c>
    </row>
    <row r="28" spans="1:9" x14ac:dyDescent="0.25">
      <c r="A28" t="s">
        <v>227</v>
      </c>
      <c r="B28" s="10" t="s">
        <v>2</v>
      </c>
      <c r="C28" s="10" t="s">
        <v>2</v>
      </c>
      <c r="D28" s="10" t="s">
        <v>2</v>
      </c>
      <c r="E28" s="10" t="s">
        <v>2</v>
      </c>
      <c r="F28" s="11" t="s">
        <v>2</v>
      </c>
      <c r="G28" s="10" t="s">
        <v>2</v>
      </c>
      <c r="H28" s="11" t="s">
        <v>2</v>
      </c>
      <c r="I28" s="10" t="s">
        <v>2</v>
      </c>
    </row>
    <row r="29" spans="1:9" x14ac:dyDescent="0.25">
      <c r="A29" t="s">
        <v>228</v>
      </c>
      <c r="B29" s="10" t="s">
        <v>2</v>
      </c>
      <c r="C29" s="10" t="s">
        <v>2</v>
      </c>
      <c r="D29" s="10" t="s">
        <v>2</v>
      </c>
      <c r="E29" s="10" t="s">
        <v>2</v>
      </c>
      <c r="F29" s="11" t="s">
        <v>2</v>
      </c>
      <c r="G29" s="10" t="s">
        <v>2</v>
      </c>
      <c r="H29" s="11" t="s">
        <v>2</v>
      </c>
      <c r="I29" s="10" t="s">
        <v>2</v>
      </c>
    </row>
    <row r="30" spans="1:9" x14ac:dyDescent="0.25">
      <c r="A30" t="s">
        <v>229</v>
      </c>
      <c r="B30" s="10" t="s">
        <v>2</v>
      </c>
      <c r="C30" s="10" t="s">
        <v>2</v>
      </c>
      <c r="D30" s="10" t="s">
        <v>2</v>
      </c>
      <c r="E30" s="10" t="s">
        <v>2</v>
      </c>
      <c r="F30" s="11" t="s">
        <v>2</v>
      </c>
      <c r="G30" s="10" t="s">
        <v>2</v>
      </c>
      <c r="H30" s="11" t="s">
        <v>2</v>
      </c>
      <c r="I30" s="10" t="s">
        <v>2</v>
      </c>
    </row>
    <row r="31" spans="1:9" x14ac:dyDescent="0.25">
      <c r="A31" t="s">
        <v>230</v>
      </c>
      <c r="B31" s="10" t="s">
        <v>2</v>
      </c>
      <c r="C31" s="10" t="s">
        <v>2</v>
      </c>
      <c r="D31" s="10" t="s">
        <v>2</v>
      </c>
      <c r="E31" s="10" t="s">
        <v>2</v>
      </c>
      <c r="F31" s="11" t="s">
        <v>2</v>
      </c>
      <c r="G31" s="10" t="s">
        <v>2</v>
      </c>
      <c r="H31" s="11" t="s">
        <v>2</v>
      </c>
      <c r="I31" s="10" t="s">
        <v>2</v>
      </c>
    </row>
    <row r="32" spans="1:9" x14ac:dyDescent="0.25">
      <c r="A32" t="s">
        <v>231</v>
      </c>
      <c r="B32" s="10" t="s">
        <v>2</v>
      </c>
      <c r="C32" s="10" t="s">
        <v>2</v>
      </c>
      <c r="D32" s="10" t="s">
        <v>2</v>
      </c>
      <c r="E32" s="10" t="s">
        <v>2</v>
      </c>
      <c r="F32" s="11" t="s">
        <v>2</v>
      </c>
      <c r="G32" s="10" t="s">
        <v>2</v>
      </c>
      <c r="H32" s="11" t="s">
        <v>2</v>
      </c>
      <c r="I32" s="10" t="s">
        <v>2</v>
      </c>
    </row>
    <row r="33" spans="1:9" x14ac:dyDescent="0.25">
      <c r="A33" t="s">
        <v>232</v>
      </c>
      <c r="B33" s="10" t="s">
        <v>2</v>
      </c>
      <c r="C33" s="10" t="s">
        <v>2</v>
      </c>
      <c r="D33" s="10" t="s">
        <v>2</v>
      </c>
      <c r="E33" s="10" t="s">
        <v>2</v>
      </c>
      <c r="F33" s="11" t="s">
        <v>2</v>
      </c>
      <c r="G33" s="10" t="s">
        <v>2</v>
      </c>
      <c r="H33" s="11" t="s">
        <v>2</v>
      </c>
      <c r="I33" s="10" t="s">
        <v>2</v>
      </c>
    </row>
    <row r="34" spans="1:9" x14ac:dyDescent="0.25">
      <c r="A34" t="s">
        <v>233</v>
      </c>
      <c r="B34" s="10" t="s">
        <v>2</v>
      </c>
      <c r="C34" s="10" t="s">
        <v>2</v>
      </c>
      <c r="D34" s="10" t="s">
        <v>2</v>
      </c>
      <c r="E34" s="10" t="s">
        <v>2</v>
      </c>
      <c r="F34" s="11" t="s">
        <v>2</v>
      </c>
      <c r="G34" s="10" t="s">
        <v>2</v>
      </c>
      <c r="H34" s="11" t="s">
        <v>2</v>
      </c>
      <c r="I34" s="10" t="s">
        <v>2</v>
      </c>
    </row>
    <row r="35" spans="1:9" x14ac:dyDescent="0.25">
      <c r="A35" t="s">
        <v>234</v>
      </c>
      <c r="B35" s="10" t="s">
        <v>2</v>
      </c>
      <c r="C35" s="10" t="s">
        <v>2</v>
      </c>
      <c r="D35" s="10" t="s">
        <v>2</v>
      </c>
      <c r="E35" s="10" t="s">
        <v>2</v>
      </c>
      <c r="F35" s="11" t="s">
        <v>2</v>
      </c>
      <c r="G35" s="10" t="s">
        <v>2</v>
      </c>
      <c r="H35" s="11" t="s">
        <v>2</v>
      </c>
      <c r="I35" s="10" t="s">
        <v>2</v>
      </c>
    </row>
    <row r="36" spans="1:9" x14ac:dyDescent="0.25">
      <c r="A36" t="s">
        <v>235</v>
      </c>
      <c r="B36" s="10" t="s">
        <v>2</v>
      </c>
      <c r="C36" s="10" t="s">
        <v>2</v>
      </c>
      <c r="D36" s="10" t="s">
        <v>2</v>
      </c>
      <c r="E36" s="10" t="s">
        <v>2</v>
      </c>
      <c r="F36" s="11" t="s">
        <v>2</v>
      </c>
      <c r="G36" s="10" t="s">
        <v>2</v>
      </c>
      <c r="H36" s="11" t="s">
        <v>2</v>
      </c>
      <c r="I36" s="10" t="s">
        <v>2</v>
      </c>
    </row>
    <row r="37" spans="1:9" x14ac:dyDescent="0.25">
      <c r="A37" t="s">
        <v>236</v>
      </c>
      <c r="B37" s="10" t="s">
        <v>2</v>
      </c>
      <c r="C37" s="10" t="s">
        <v>2</v>
      </c>
      <c r="D37" s="10" t="s">
        <v>2</v>
      </c>
      <c r="E37" s="10" t="s">
        <v>2</v>
      </c>
      <c r="F37" s="11" t="s">
        <v>2</v>
      </c>
      <c r="G37" s="10" t="s">
        <v>2</v>
      </c>
      <c r="H37" s="11" t="s">
        <v>2</v>
      </c>
      <c r="I37" s="10" t="s">
        <v>2</v>
      </c>
    </row>
    <row r="38" spans="1:9" x14ac:dyDescent="0.25">
      <c r="A38" t="s">
        <v>237</v>
      </c>
      <c r="B38" s="10" t="s">
        <v>2</v>
      </c>
      <c r="C38" s="10" t="s">
        <v>2</v>
      </c>
      <c r="D38" s="10" t="s">
        <v>2</v>
      </c>
      <c r="E38" s="10" t="s">
        <v>2</v>
      </c>
      <c r="F38" s="11" t="s">
        <v>2</v>
      </c>
      <c r="G38" s="10" t="s">
        <v>2</v>
      </c>
      <c r="H38" s="11" t="s">
        <v>2</v>
      </c>
      <c r="I38" s="10" t="s">
        <v>2</v>
      </c>
    </row>
    <row r="39" spans="1:9" x14ac:dyDescent="0.25">
      <c r="A39" t="s">
        <v>238</v>
      </c>
      <c r="B39" s="10" t="s">
        <v>2</v>
      </c>
      <c r="C39" s="10" t="s">
        <v>2</v>
      </c>
      <c r="D39" s="10" t="s">
        <v>2</v>
      </c>
      <c r="E39" s="10" t="s">
        <v>2</v>
      </c>
      <c r="F39" s="11" t="s">
        <v>2</v>
      </c>
      <c r="G39" s="10" t="s">
        <v>2</v>
      </c>
      <c r="H39" s="11" t="s">
        <v>2</v>
      </c>
      <c r="I39" s="10" t="s">
        <v>2</v>
      </c>
    </row>
    <row r="40" spans="1:9" x14ac:dyDescent="0.25">
      <c r="A40" t="s">
        <v>239</v>
      </c>
      <c r="B40" s="10" t="s">
        <v>2</v>
      </c>
      <c r="C40" s="10" t="s">
        <v>2</v>
      </c>
      <c r="D40" s="10" t="s">
        <v>2</v>
      </c>
      <c r="E40" s="10" t="s">
        <v>2</v>
      </c>
      <c r="F40" s="11" t="s">
        <v>2</v>
      </c>
      <c r="G40" s="10" t="s">
        <v>2</v>
      </c>
      <c r="H40" s="11" t="s">
        <v>2</v>
      </c>
      <c r="I40" s="10" t="s">
        <v>2</v>
      </c>
    </row>
    <row r="41" spans="1:9" x14ac:dyDescent="0.25">
      <c r="A41" t="s">
        <v>240</v>
      </c>
      <c r="B41" s="10" t="s">
        <v>2</v>
      </c>
      <c r="C41" s="10" t="s">
        <v>2</v>
      </c>
      <c r="D41" s="10" t="s">
        <v>2</v>
      </c>
      <c r="E41" s="10" t="s">
        <v>2</v>
      </c>
      <c r="F41" s="11" t="s">
        <v>2</v>
      </c>
      <c r="G41" s="10" t="s">
        <v>2</v>
      </c>
      <c r="H41" s="11" t="s">
        <v>2</v>
      </c>
      <c r="I41" s="10" t="s">
        <v>2</v>
      </c>
    </row>
  </sheetData>
  <dataValidations count="2">
    <dataValidation type="list" allowBlank="1" sqref="G10:G41">
      <formula1>"Open,In progress,Done"</formula1>
    </dataValidation>
    <dataValidation type="list" allowBlank="1" sqref="G2:G41">
      <formula1>"Open,In progress,Done"</formula1>
    </dataValidation>
  </dataValidation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Start here</vt:lpstr>
      <vt:lpstr>Checklist</vt:lpstr>
      <vt:lpstr>Summary</vt:lpstr>
      <vt:lpstr>Documents</vt:lpstr>
      <vt:lpstr>Action log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CQCLogic</dc:creator>
  <dc:title/>
  <dc:subject/>
  <dc:description/>
  <cp:keywords/>
  <cp:category/>
  <cp:lastModifiedBy>Unknown</cp:lastModifiedBy>
  <dcterms:created xsi:type="dcterms:W3CDTF">2026-10-25T11:42:12Z</dcterms:created>
  <dcterms:modified xsi:type="dcterms:W3CDTF">2026-10-25T11:42:12Z</dcterms:modified>
</cp:coreProperties>
</file>