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here" state="visible" r:id="rId4"/>
    <sheet sheetId="2" name="Register" state="visible" r:id="rId5"/>
    <sheet sheetId="3" name="Summary" state="visible" r:id="rId6"/>
  </sheets>
  <calcPr calcId="171027" fullCalcOnLoad="1"/>
</workbook>
</file>

<file path=xl/sharedStrings.xml><?xml version="1.0" encoding="utf-8"?>
<sst xmlns="http://schemas.openxmlformats.org/spreadsheetml/2006/main" count="650" uniqueCount="121">
  <si>
    <t>CQCLogic free CQC policy register and review tracker</t>
  </si>
  <si>
    <t>Version 25 October 2026. Free to use inside your own service. Source: cqclogic.co.uk/cqc-required-policies-list/</t>
  </si>
  <si>
    <t/>
  </si>
  <si>
    <t>IMPORTANT</t>
  </si>
  <si>
    <t>CQC does not publish a single required policy list for ongoing operation. The first 12 policies and documents below follow the supporting documents CQC asks new providers to send with an application (some apply only to certain service types), and the next eight are ones CQC asks you to keep ready (CQC: supporting documents for new provider applications, read 25 October 2026). Everything marked "CQCLogic suggestion" is our own suggestion, not a CQC requirement. Which policies you need depends on your service. Delete rows that do not apply and add your own. This is not legal advice.</t>
  </si>
  <si>
    <t>HOW TO USE IT</t>
  </si>
  <si>
    <t>1. Register sheet: delete or hide rows that do not apply to your service (use the "Applies to" filter). Add rows for policies you have that are not listed.</t>
  </si>
  <si>
    <t>2. For each policy enter the owner, version, date approved and date of last review (yellow cells). Leave "Date approved" blank if the policy does not exist yet.</t>
  </si>
  <si>
    <t>3. Check the review period in months (yellow). We start at 12 because many providers review annually, but CQC sets no fixed period. Change it to match your own policy, and review sooner after any change in law, guidance or your service.</t>
  </si>
  <si>
    <t>4. Status is calculated: Not in place (no approval date), Overdue (next review has passed), Due soon (next 60 days) or In date.</t>
  </si>
  <si>
    <t>5. Summary sheet: shows how many policies are in each status and the coverage by CQC key question. Check it at every governance meeting and record what you decided.</t>
  </si>
  <si>
    <t>WHAT THIS DOES NOT DO</t>
  </si>
  <si>
    <t>A register shows that policies exist and are reviewed. It does not show they are followed. Inspectors compare policies with practice, so check that staff know the policy, that it names real contacts and reflects how you actually work, and that audits test it.</t>
  </si>
  <si>
    <t>#</t>
  </si>
  <si>
    <t>Policy or document</t>
  </si>
  <si>
    <t>Applies to</t>
  </si>
  <si>
    <t>Key question</t>
  </si>
  <si>
    <t>Main regulation or law</t>
  </si>
  <si>
    <t>Source</t>
  </si>
  <si>
    <t>Owner</t>
  </si>
  <si>
    <t>Version</t>
  </si>
  <si>
    <t>Date approved</t>
  </si>
  <si>
    <t>Last review</t>
  </si>
  <si>
    <t>Review period (months)</t>
  </si>
  <si>
    <t>Next review</t>
  </si>
  <si>
    <t>Status</t>
  </si>
  <si>
    <t>Notes</t>
  </si>
  <si>
    <t>Statement of purpose</t>
  </si>
  <si>
    <t>Care homes and home care</t>
  </si>
  <si>
    <t>Well-led</t>
  </si>
  <si>
    <t>Registration Regs 2009</t>
  </si>
  <si>
    <t>CQC registration: send with application</t>
  </si>
  <si>
    <t>Complaints policy and procedure</t>
  </si>
  <si>
    <t>Responsive</t>
  </si>
  <si>
    <t>Reg 16</t>
  </si>
  <si>
    <t>Consent policy and procedure</t>
  </si>
  <si>
    <t>Effective</t>
  </si>
  <si>
    <t>Reg 11</t>
  </si>
  <si>
    <t>Safeguarding adults policy and procedure</t>
  </si>
  <si>
    <t>Safe</t>
  </si>
  <si>
    <t>Reg 13</t>
  </si>
  <si>
    <t>Equality, diversity and human rights policy</t>
  </si>
  <si>
    <t>Caring</t>
  </si>
  <si>
    <t>Reg 10 / Equality Act</t>
  </si>
  <si>
    <t>Governance and quality assurance policy</t>
  </si>
  <si>
    <t>Reg 17</t>
  </si>
  <si>
    <t>Infection prevention and control policy</t>
  </si>
  <si>
    <t>Reg 12</t>
  </si>
  <si>
    <t>Medicines management and prescribing policy</t>
  </si>
  <si>
    <t>Recruitment policy (including DBS checks)</t>
  </si>
  <si>
    <t>Reg 19</t>
  </si>
  <si>
    <t>Business continuity plan</t>
  </si>
  <si>
    <t>CQC registration: care homes send it; suggestion for home care</t>
  </si>
  <si>
    <t>Staff training plan</t>
  </si>
  <si>
    <t>Reg 18</t>
  </si>
  <si>
    <t>Positive behaviour support and restraint policy (if supporting autistic people or people with a learning disability)</t>
  </si>
  <si>
    <t>Reg 12 / 13</t>
  </si>
  <si>
    <t>Duty of candour policy</t>
  </si>
  <si>
    <t>Reg 20</t>
  </si>
  <si>
    <t>CQC registration: keep ready</t>
  </si>
  <si>
    <t>Whistleblowing / freedom to speak up policy</t>
  </si>
  <si>
    <t>Reg 17 / 13</t>
  </si>
  <si>
    <t>Person-centred care planning policy</t>
  </si>
  <si>
    <t>Reg 9</t>
  </si>
  <si>
    <t>Reportable incidents and notifications policy</t>
  </si>
  <si>
    <t>Risk management policy</t>
  </si>
  <si>
    <t>Reg 12 / 17</t>
  </si>
  <si>
    <t>Initial assessment and admissions policy</t>
  </si>
  <si>
    <t>Care homes</t>
  </si>
  <si>
    <t>Safety and security of premises policy</t>
  </si>
  <si>
    <t>Reg 15</t>
  </si>
  <si>
    <t>Service user guide / care contract (sample)</t>
  </si>
  <si>
    <t>Home care</t>
  </si>
  <si>
    <t>Reg 9 / Consumer law</t>
  </si>
  <si>
    <t>Health and safety policy</t>
  </si>
  <si>
    <t>Reg 12 / 15</t>
  </si>
  <si>
    <t>CQCLogic suggestion</t>
  </si>
  <si>
    <t>Fire safety policy and procedures</t>
  </si>
  <si>
    <t>Incident, accident and RIDDOR reporting policy</t>
  </si>
  <si>
    <t>Lone working and personal safety policy</t>
  </si>
  <si>
    <t>Moving and handling policy</t>
  </si>
  <si>
    <t>Falls prevention policy</t>
  </si>
  <si>
    <t>Pressure ulcer and skin integrity policy</t>
  </si>
  <si>
    <t>Controlled drugs policy (if applicable)</t>
  </si>
  <si>
    <t>Mental Capacity Act and DoLS / LPS policy</t>
  </si>
  <si>
    <t>Reg 11 / 13</t>
  </si>
  <si>
    <t>Restrictive practice policy</t>
  </si>
  <si>
    <t>Nutrition and hydration policy</t>
  </si>
  <si>
    <t>Reg 14</t>
  </si>
  <si>
    <t>Dignity and respect policy</t>
  </si>
  <si>
    <t>Reg 10</t>
  </si>
  <si>
    <t>End of life care policy</t>
  </si>
  <si>
    <t>Staff induction, training and supervision policy</t>
  </si>
  <si>
    <t>Staffing levels and deployment policy</t>
  </si>
  <si>
    <t>Fit and proper persons policy</t>
  </si>
  <si>
    <t>Reg 5 / 19</t>
  </si>
  <si>
    <t>Data protection and confidentiality policy</t>
  </si>
  <si>
    <t>Reg 17 / UK GDPR</t>
  </si>
  <si>
    <t>Records management and retention policy</t>
  </si>
  <si>
    <t>Surveillance / CCTV policy (if cameras are used)</t>
  </si>
  <si>
    <t>Reg 10 / 15 / UK GDPR</t>
  </si>
  <si>
    <t>Visiting policy</t>
  </si>
  <si>
    <t>Reg 9A</t>
  </si>
  <si>
    <t>Complaints, compliments and feedback process for people and families</t>
  </si>
  <si>
    <t>Social media and mobile phone policy</t>
  </si>
  <si>
    <t>Safeguarding children policy (staff may meet children)</t>
  </si>
  <si>
    <t>Disciplinary, grievance and capability policies</t>
  </si>
  <si>
    <t>Employment law</t>
  </si>
  <si>
    <t>Adverse weather and emergency planning</t>
  </si>
  <si>
    <t>Your own</t>
  </si>
  <si>
    <t>Policy register summary</t>
  </si>
  <si>
    <t>Policies</t>
  </si>
  <si>
    <t>Not in place</t>
  </si>
  <si>
    <t>Overdue</t>
  </si>
  <si>
    <t>Due soon</t>
  </si>
  <si>
    <t>In date</t>
  </si>
  <si>
    <t>Total listed</t>
  </si>
  <si>
    <t>% in place (not "Not in place")</t>
  </si>
  <si>
    <t>Coverage by key question</t>
  </si>
  <si>
    <t>Listed</t>
  </si>
  <si>
    <t>Note: shows whether policies exist and are in date. It does not show they are followed or that they are good.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</si>
</sst>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5" x14ac:knownFonts="1">
    <font>
      <color theme="1"/>
      <family val="2"/>
      <scheme val="minor"/>
      <sz val="11"/>
      <name val="Calibri"/>
    </font>
    <font>
      <b/>
      <sz val="14"/>
    </font>
    <font>
      <b/>
    </font>
    <font>
      <b/>
      <color rgb="FFFFFFFF"/>
    </font>
    <font>
      <b/>
      <sz val="13"/>
    </font>
  </fonts>
  <fills count="4">
    <fill>
      <patternFill patternType="none"/>
    </fill>
    <fill>
      <patternFill patternType="gray125"/>
    </fill>
    <fill>
      <patternFill patternType="solid">
        <fgColor rgb="FF4C1D95"/>
      </patternFill>
    </fill>
    <fill>
      <patternFill patternType="solid">
        <fgColor rgb="FFFFF7D6"/>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14">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2" borderId="0" xfId="0" applyFont="1" applyFill="1" applyAlignment="1">
      <alignment horizontal="center" vertical="center" wrapText="1"/>
    </xf>
    <xf numFmtId="0" fontId="0" fillId="3" borderId="1" xfId="0" applyFill="1" applyBorder="1" applyAlignment="1">
      <alignment vertical="top" wrapText="1"/>
    </xf>
    <xf numFmtId="164" fontId="0" fillId="3" borderId="1" xfId="0" applyNumberFormat="1" applyFill="1" applyBorder="1" applyAlignment="1">
      <alignment vertical="top" wrapText="1"/>
    </xf>
    <xf numFmtId="164" fontId="0" fillId="0" borderId="0" xfId="0" applyNumberFormat="1" applyAlignment="1">
      <alignment vertical="top" wrapText="1"/>
    </xf>
    <xf numFmtId="0" fontId="0" fillId="3" borderId="1" xfId="0" applyFill="1" applyBorder="1"/>
    <xf numFmtId="164" fontId="0" fillId="3" borderId="1" xfId="0" applyNumberFormat="1" applyFill="1" applyBorder="1"/>
    <xf numFmtId="164" fontId="0" fillId="0" borderId="0" xfId="0" applyNumberFormat="1"/>
    <xf numFmtId="0" fontId="4" fillId="0" borderId="0" xfId="0" applyFont="1"/>
    <xf numFmtId="0" fontId="2" fillId="0" borderId="0" xfId="0" applyFont="1"/>
    <xf numFmtId="9" fontId="0" fillId="0" borderId="0" xfId="0" applyNumberFormat="1"/>
  </cellXfs>
  <cellStyles count="1">
    <cellStyle name="Normal" xfId="0" builtinId="0"/>
  </cellStyles>
  <dxfs count="4">
    <dxf>
      <fill>
        <patternFill patternType="solid">
          <bgColor rgb="FFF8B4B4"/>
        </patternFill>
      </fill>
    </dxf>
    <dxf>
      <fill>
        <patternFill patternType="solid">
          <bgColor rgb="FFFFD9A0"/>
        </patternFill>
      </fill>
    </dxf>
    <dxf>
      <fill>
        <patternFill patternType="solid">
          <bgColor rgb="FFFFF2A8"/>
        </patternFill>
      </fill>
    </dxf>
    <dxf>
      <fill>
        <patternFill patternType="solid">
          <bgColor rgb="FFC8EBC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FormatPr defaultRowHeight="15" outlineLevelRow="0" outlineLevelCol="0" x14ac:dyDescent="55"/>
  <cols>
    <col min="1" max="1" width="120" customWidth="1"/>
  </cols>
  <sheetData>
    <row r="1" spans="1:1" s="1" customFormat="1" x14ac:dyDescent="0.25">
      <c r="A1" s="1" t="s">
        <v>0</v>
      </c>
    </row>
    <row r="2" spans="1:1" s="2" customFormat="1" x14ac:dyDescent="0.25">
      <c r="A2" s="2" t="s">
        <v>1</v>
      </c>
    </row>
    <row r="3" spans="1:1" s="2" customFormat="1" x14ac:dyDescent="0.25">
      <c r="A3" s="2" t="s">
        <v>2</v>
      </c>
    </row>
    <row r="4" spans="1:1" s="3" customFormat="1" x14ac:dyDescent="0.25">
      <c r="A4" s="3" t="s">
        <v>3</v>
      </c>
    </row>
    <row r="5" spans="1:1" s="2" customFormat="1" x14ac:dyDescent="0.25">
      <c r="A5" s="2" t="s">
        <v>4</v>
      </c>
    </row>
    <row r="6" spans="1:1" s="2" customFormat="1" x14ac:dyDescent="0.25">
      <c r="A6" s="2" t="s">
        <v>2</v>
      </c>
    </row>
    <row r="7" spans="1:1" s="3" customFormat="1" x14ac:dyDescent="0.25">
      <c r="A7" s="3" t="s">
        <v>5</v>
      </c>
    </row>
    <row r="8" spans="1:1" s="2" customFormat="1" x14ac:dyDescent="0.25">
      <c r="A8" s="2" t="s">
        <v>6</v>
      </c>
    </row>
    <row r="9" spans="1:1" s="2" customFormat="1" x14ac:dyDescent="0.25">
      <c r="A9" s="2" t="s">
        <v>7</v>
      </c>
    </row>
    <row r="10" spans="1:1" s="2" customFormat="1" x14ac:dyDescent="0.25">
      <c r="A10" s="2" t="s">
        <v>8</v>
      </c>
    </row>
    <row r="11" spans="1:1" s="2" customFormat="1" x14ac:dyDescent="0.25">
      <c r="A11" s="2" t="s">
        <v>9</v>
      </c>
    </row>
    <row r="12" spans="1:1" s="2" customFormat="1" x14ac:dyDescent="0.25">
      <c r="A12" s="2" t="s">
        <v>10</v>
      </c>
    </row>
    <row r="13" spans="1:1" s="2" customFormat="1" x14ac:dyDescent="0.25">
      <c r="A13" s="2" t="s">
        <v>2</v>
      </c>
    </row>
    <row r="14" spans="1:1" s="3" customFormat="1" x14ac:dyDescent="0.25">
      <c r="A14" s="3" t="s">
        <v>11</v>
      </c>
    </row>
    <row r="15" spans="1:1" s="2" customFormat="1" x14ac:dyDescent="0.25">
      <c r="A15" s="2" t="s">
        <v>12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1"/>
  <sheetViews>
    <sheetView workbookViewId="0">
      <pane xSplit="2" ySplit="1" topLeftCell="C2" activePane="bottomRight" state="frozen"/>
      <selection pane="bottomRight"/>
    </sheetView>
  </sheetViews>
  <sheetFormatPr defaultRowHeight="15" outlineLevelRow="0" outlineLevelCol="0" x14ac:dyDescent="55"/>
  <cols>
    <col min="1" max="1" width="5" customWidth="1"/>
    <col min="2" max="2" width="50" customWidth="1"/>
    <col min="3" max="3" width="20" customWidth="1"/>
    <col min="4" max="4" width="18" customWidth="1"/>
    <col min="5" max="5" width="20" customWidth="1"/>
    <col min="6" max="6" width="32" customWidth="1"/>
    <col min="7" max="7" width="18" customWidth="1"/>
    <col min="9" max="10" width="13" customWidth="1"/>
    <col min="11" max="11" width="11" customWidth="1"/>
    <col min="12" max="12" width="13" customWidth="1"/>
    <col min="13" max="13" width="14" customWidth="1"/>
    <col min="14" max="14" width="36" customWidth="1"/>
  </cols>
  <sheetData>
    <row r="1" ht="36" customHeight="1" spans="1:14" x14ac:dyDescent="0.25">
      <c r="A1" s="4" t="s">
        <v>13</v>
      </c>
      <c r="B1" s="4" t="s">
        <v>14</v>
      </c>
      <c r="C1" s="4" t="s">
        <v>15</v>
      </c>
      <c r="D1" s="4" t="s">
        <v>16</v>
      </c>
      <c r="E1" s="4" t="s">
        <v>17</v>
      </c>
      <c r="F1" s="4" t="s">
        <v>18</v>
      </c>
      <c r="G1" s="4" t="s">
        <v>19</v>
      </c>
      <c r="H1" s="4" t="s">
        <v>20</v>
      </c>
      <c r="I1" s="4" t="s">
        <v>21</v>
      </c>
      <c r="J1" s="4" t="s">
        <v>22</v>
      </c>
      <c r="K1" s="4" t="s">
        <v>23</v>
      </c>
      <c r="L1" s="4" t="s">
        <v>24</v>
      </c>
      <c r="M1" s="4" t="s">
        <v>25</v>
      </c>
      <c r="N1" s="4" t="s">
        <v>26</v>
      </c>
    </row>
    <row r="2" spans="1:14" s="2" customFormat="1" x14ac:dyDescent="0.25">
      <c r="A2" s="2">
        <v>1</v>
      </c>
      <c r="B2" s="2" t="s">
        <v>27</v>
      </c>
      <c r="C2" s="2" t="s">
        <v>28</v>
      </c>
      <c r="D2" s="2" t="s">
        <v>29</v>
      </c>
      <c r="E2" s="2" t="s">
        <v>30</v>
      </c>
      <c r="F2" s="2" t="s">
        <v>31</v>
      </c>
      <c r="G2" s="5" t="s">
        <v>2</v>
      </c>
      <c r="H2" s="5" t="s">
        <v>2</v>
      </c>
      <c r="I2" s="6" t="s">
        <v>2</v>
      </c>
      <c r="J2" s="6" t="s">
        <v>2</v>
      </c>
      <c r="K2" s="5">
        <v>12</v>
      </c>
      <c r="L2" s="7">
        <f>IF(I2="","",EDATE(IF(J2="",I2,J2),K2))</f>
      </c>
      <c r="M2" s="2">
        <f>IF(I2="","Not in place",IF(L2&lt;TODAY(),"Overdue",IF(L2&lt;TODAY()+60,"Due soon","In date")))</f>
      </c>
      <c r="N2" s="5" t="s">
        <v>2</v>
      </c>
    </row>
    <row r="3" spans="1:14" s="2" customFormat="1" x14ac:dyDescent="0.25">
      <c r="A3" s="2">
        <v>2</v>
      </c>
      <c r="B3" s="2" t="s">
        <v>32</v>
      </c>
      <c r="C3" s="2" t="s">
        <v>28</v>
      </c>
      <c r="D3" s="2" t="s">
        <v>33</v>
      </c>
      <c r="E3" s="2" t="s">
        <v>34</v>
      </c>
      <c r="F3" s="2" t="s">
        <v>31</v>
      </c>
      <c r="G3" s="5" t="s">
        <v>2</v>
      </c>
      <c r="H3" s="5" t="s">
        <v>2</v>
      </c>
      <c r="I3" s="6" t="s">
        <v>2</v>
      </c>
      <c r="J3" s="6" t="s">
        <v>2</v>
      </c>
      <c r="K3" s="5">
        <v>12</v>
      </c>
      <c r="L3" s="7">
        <f>IF(I3="","",EDATE(IF(J3="",I3,J3),K3))</f>
      </c>
      <c r="M3" s="2">
        <f>IF(I3="","Not in place",IF(L3&lt;TODAY(),"Overdue",IF(L3&lt;TODAY()+60,"Due soon","In date")))</f>
      </c>
      <c r="N3" s="5" t="s">
        <v>2</v>
      </c>
    </row>
    <row r="4" spans="1:14" s="2" customFormat="1" x14ac:dyDescent="0.25">
      <c r="A4" s="2">
        <v>3</v>
      </c>
      <c r="B4" s="2" t="s">
        <v>35</v>
      </c>
      <c r="C4" s="2" t="s">
        <v>28</v>
      </c>
      <c r="D4" s="2" t="s">
        <v>36</v>
      </c>
      <c r="E4" s="2" t="s">
        <v>37</v>
      </c>
      <c r="F4" s="2" t="s">
        <v>31</v>
      </c>
      <c r="G4" s="5" t="s">
        <v>2</v>
      </c>
      <c r="H4" s="5" t="s">
        <v>2</v>
      </c>
      <c r="I4" s="6" t="s">
        <v>2</v>
      </c>
      <c r="J4" s="6" t="s">
        <v>2</v>
      </c>
      <c r="K4" s="5">
        <v>12</v>
      </c>
      <c r="L4" s="7">
        <f>IF(I4="","",EDATE(IF(J4="",I4,J4),K4))</f>
      </c>
      <c r="M4" s="2">
        <f>IF(I4="","Not in place",IF(L4&lt;TODAY(),"Overdue",IF(L4&lt;TODAY()+60,"Due soon","In date")))</f>
      </c>
      <c r="N4" s="5" t="s">
        <v>2</v>
      </c>
    </row>
    <row r="5" spans="1:14" s="2" customFormat="1" x14ac:dyDescent="0.25">
      <c r="A5" s="2">
        <v>4</v>
      </c>
      <c r="B5" s="2" t="s">
        <v>38</v>
      </c>
      <c r="C5" s="2" t="s">
        <v>28</v>
      </c>
      <c r="D5" s="2" t="s">
        <v>39</v>
      </c>
      <c r="E5" s="2" t="s">
        <v>40</v>
      </c>
      <c r="F5" s="2" t="s">
        <v>31</v>
      </c>
      <c r="G5" s="5" t="s">
        <v>2</v>
      </c>
      <c r="H5" s="5" t="s">
        <v>2</v>
      </c>
      <c r="I5" s="6" t="s">
        <v>2</v>
      </c>
      <c r="J5" s="6" t="s">
        <v>2</v>
      </c>
      <c r="K5" s="5">
        <v>12</v>
      </c>
      <c r="L5" s="7">
        <f>IF(I5="","",EDATE(IF(J5="",I5,J5),K5))</f>
      </c>
      <c r="M5" s="2">
        <f>IF(I5="","Not in place",IF(L5&lt;TODAY(),"Overdue",IF(L5&lt;TODAY()+60,"Due soon","In date")))</f>
      </c>
      <c r="N5" s="5" t="s">
        <v>2</v>
      </c>
    </row>
    <row r="6" spans="1:14" s="2" customFormat="1" x14ac:dyDescent="0.25">
      <c r="A6" s="2">
        <v>5</v>
      </c>
      <c r="B6" s="2" t="s">
        <v>41</v>
      </c>
      <c r="C6" s="2" t="s">
        <v>28</v>
      </c>
      <c r="D6" s="2" t="s">
        <v>42</v>
      </c>
      <c r="E6" s="2" t="s">
        <v>43</v>
      </c>
      <c r="F6" s="2" t="s">
        <v>31</v>
      </c>
      <c r="G6" s="5" t="s">
        <v>2</v>
      </c>
      <c r="H6" s="5" t="s">
        <v>2</v>
      </c>
      <c r="I6" s="6" t="s">
        <v>2</v>
      </c>
      <c r="J6" s="6" t="s">
        <v>2</v>
      </c>
      <c r="K6" s="5">
        <v>12</v>
      </c>
      <c r="L6" s="7">
        <f>IF(I6="","",EDATE(IF(J6="",I6,J6),K6))</f>
      </c>
      <c r="M6" s="2">
        <f>IF(I6="","Not in place",IF(L6&lt;TODAY(),"Overdue",IF(L6&lt;TODAY()+60,"Due soon","In date")))</f>
      </c>
      <c r="N6" s="5" t="s">
        <v>2</v>
      </c>
    </row>
    <row r="7" spans="1:14" s="2" customFormat="1" x14ac:dyDescent="0.25">
      <c r="A7" s="2">
        <v>6</v>
      </c>
      <c r="B7" s="2" t="s">
        <v>44</v>
      </c>
      <c r="C7" s="2" t="s">
        <v>28</v>
      </c>
      <c r="D7" s="2" t="s">
        <v>29</v>
      </c>
      <c r="E7" s="2" t="s">
        <v>45</v>
      </c>
      <c r="F7" s="2" t="s">
        <v>31</v>
      </c>
      <c r="G7" s="5" t="s">
        <v>2</v>
      </c>
      <c r="H7" s="5" t="s">
        <v>2</v>
      </c>
      <c r="I7" s="6" t="s">
        <v>2</v>
      </c>
      <c r="J7" s="6" t="s">
        <v>2</v>
      </c>
      <c r="K7" s="5">
        <v>12</v>
      </c>
      <c r="L7" s="7">
        <f>IF(I7="","",EDATE(IF(J7="",I7,J7),K7))</f>
      </c>
      <c r="M7" s="2">
        <f>IF(I7="","Not in place",IF(L7&lt;TODAY(),"Overdue",IF(L7&lt;TODAY()+60,"Due soon","In date")))</f>
      </c>
      <c r="N7" s="5" t="s">
        <v>2</v>
      </c>
    </row>
    <row r="8" spans="1:14" s="2" customFormat="1" x14ac:dyDescent="0.25">
      <c r="A8" s="2">
        <v>7</v>
      </c>
      <c r="B8" s="2" t="s">
        <v>46</v>
      </c>
      <c r="C8" s="2" t="s">
        <v>28</v>
      </c>
      <c r="D8" s="2" t="s">
        <v>39</v>
      </c>
      <c r="E8" s="2" t="s">
        <v>47</v>
      </c>
      <c r="F8" s="2" t="s">
        <v>31</v>
      </c>
      <c r="G8" s="5" t="s">
        <v>2</v>
      </c>
      <c r="H8" s="5" t="s">
        <v>2</v>
      </c>
      <c r="I8" s="6" t="s">
        <v>2</v>
      </c>
      <c r="J8" s="6" t="s">
        <v>2</v>
      </c>
      <c r="K8" s="5">
        <v>12</v>
      </c>
      <c r="L8" s="7">
        <f>IF(I8="","",EDATE(IF(J8="",I8,J8),K8))</f>
      </c>
      <c r="M8" s="2">
        <f>IF(I8="","Not in place",IF(L8&lt;TODAY(),"Overdue",IF(L8&lt;TODAY()+60,"Due soon","In date")))</f>
      </c>
      <c r="N8" s="5" t="s">
        <v>2</v>
      </c>
    </row>
    <row r="9" spans="1:14" s="2" customFormat="1" x14ac:dyDescent="0.25">
      <c r="A9" s="2">
        <v>8</v>
      </c>
      <c r="B9" s="2" t="s">
        <v>48</v>
      </c>
      <c r="C9" s="2" t="s">
        <v>28</v>
      </c>
      <c r="D9" s="2" t="s">
        <v>39</v>
      </c>
      <c r="E9" s="2" t="s">
        <v>47</v>
      </c>
      <c r="F9" s="2" t="s">
        <v>31</v>
      </c>
      <c r="G9" s="5" t="s">
        <v>2</v>
      </c>
      <c r="H9" s="5" t="s">
        <v>2</v>
      </c>
      <c r="I9" s="6" t="s">
        <v>2</v>
      </c>
      <c r="J9" s="6" t="s">
        <v>2</v>
      </c>
      <c r="K9" s="5">
        <v>12</v>
      </c>
      <c r="L9" s="7">
        <f>IF(I9="","",EDATE(IF(J9="",I9,J9),K9))</f>
      </c>
      <c r="M9" s="2">
        <f>IF(I9="","Not in place",IF(L9&lt;TODAY(),"Overdue",IF(L9&lt;TODAY()+60,"Due soon","In date")))</f>
      </c>
      <c r="N9" s="5" t="s">
        <v>2</v>
      </c>
    </row>
    <row r="10" spans="1:14" s="2" customFormat="1" x14ac:dyDescent="0.25">
      <c r="A10" s="2">
        <v>9</v>
      </c>
      <c r="B10" s="2" t="s">
        <v>49</v>
      </c>
      <c r="C10" s="2" t="s">
        <v>28</v>
      </c>
      <c r="D10" s="2" t="s">
        <v>29</v>
      </c>
      <c r="E10" s="2" t="s">
        <v>50</v>
      </c>
      <c r="F10" s="2" t="s">
        <v>31</v>
      </c>
      <c r="G10" s="5" t="s">
        <v>2</v>
      </c>
      <c r="H10" s="5" t="s">
        <v>2</v>
      </c>
      <c r="I10" s="6" t="s">
        <v>2</v>
      </c>
      <c r="J10" s="6" t="s">
        <v>2</v>
      </c>
      <c r="K10" s="5">
        <v>12</v>
      </c>
      <c r="L10" s="7">
        <f>IF(I10="","",EDATE(IF(J10="",I10,J10),K10))</f>
      </c>
      <c r="M10" s="2">
        <f>IF(I10="","Not in place",IF(L10&lt;TODAY(),"Overdue",IF(L10&lt;TODAY()+60,"Due soon","In date")))</f>
      </c>
      <c r="N10" s="5" t="s">
        <v>2</v>
      </c>
    </row>
    <row r="11" spans="1:14" s="2" customFormat="1" x14ac:dyDescent="0.25">
      <c r="A11" s="2">
        <v>10</v>
      </c>
      <c r="B11" s="2" t="s">
        <v>51</v>
      </c>
      <c r="C11" s="2" t="s">
        <v>28</v>
      </c>
      <c r="D11" s="2" t="s">
        <v>29</v>
      </c>
      <c r="E11" s="2" t="s">
        <v>45</v>
      </c>
      <c r="F11" s="2" t="s">
        <v>52</v>
      </c>
      <c r="G11" s="5" t="s">
        <v>2</v>
      </c>
      <c r="H11" s="5" t="s">
        <v>2</v>
      </c>
      <c r="I11" s="6" t="s">
        <v>2</v>
      </c>
      <c r="J11" s="6" t="s">
        <v>2</v>
      </c>
      <c r="K11" s="5">
        <v>12</v>
      </c>
      <c r="L11" s="7">
        <f>IF(I11="","",EDATE(IF(J11="",I11,J11),K11))</f>
      </c>
      <c r="M11" s="2">
        <f>IF(I11="","Not in place",IF(L11&lt;TODAY(),"Overdue",IF(L11&lt;TODAY()+60,"Due soon","In date")))</f>
      </c>
      <c r="N11" s="5" t="s">
        <v>2</v>
      </c>
    </row>
    <row r="12" spans="1:14" s="2" customFormat="1" x14ac:dyDescent="0.25">
      <c r="A12" s="2">
        <v>11</v>
      </c>
      <c r="B12" s="2" t="s">
        <v>53</v>
      </c>
      <c r="C12" s="2" t="s">
        <v>28</v>
      </c>
      <c r="D12" s="2" t="s">
        <v>36</v>
      </c>
      <c r="E12" s="2" t="s">
        <v>54</v>
      </c>
      <c r="F12" s="2" t="s">
        <v>31</v>
      </c>
      <c r="G12" s="5" t="s">
        <v>2</v>
      </c>
      <c r="H12" s="5" t="s">
        <v>2</v>
      </c>
      <c r="I12" s="6" t="s">
        <v>2</v>
      </c>
      <c r="J12" s="6" t="s">
        <v>2</v>
      </c>
      <c r="K12" s="5">
        <v>12</v>
      </c>
      <c r="L12" s="7">
        <f>IF(I12="","",EDATE(IF(J12="",I12,J12),K12))</f>
      </c>
      <c r="M12" s="2">
        <f>IF(I12="","Not in place",IF(L12&lt;TODAY(),"Overdue",IF(L12&lt;TODAY()+60,"Due soon","In date")))</f>
      </c>
      <c r="N12" s="5" t="s">
        <v>2</v>
      </c>
    </row>
    <row r="13" spans="1:14" s="2" customFormat="1" x14ac:dyDescent="0.25">
      <c r="A13" s="2">
        <v>12</v>
      </c>
      <c r="B13" s="2" t="s">
        <v>55</v>
      </c>
      <c r="C13" s="2" t="s">
        <v>28</v>
      </c>
      <c r="D13" s="2" t="s">
        <v>39</v>
      </c>
      <c r="E13" s="2" t="s">
        <v>56</v>
      </c>
      <c r="F13" s="2" t="s">
        <v>31</v>
      </c>
      <c r="G13" s="5" t="s">
        <v>2</v>
      </c>
      <c r="H13" s="5" t="s">
        <v>2</v>
      </c>
      <c r="I13" s="6" t="s">
        <v>2</v>
      </c>
      <c r="J13" s="6" t="s">
        <v>2</v>
      </c>
      <c r="K13" s="5">
        <v>12</v>
      </c>
      <c r="L13" s="7">
        <f>IF(I13="","",EDATE(IF(J13="",I13,J13),K13))</f>
      </c>
      <c r="M13" s="2">
        <f>IF(I13="","Not in place",IF(L13&lt;TODAY(),"Overdue",IF(L13&lt;TODAY()+60,"Due soon","In date")))</f>
      </c>
      <c r="N13" s="5" t="s">
        <v>2</v>
      </c>
    </row>
    <row r="14" spans="1:14" s="2" customFormat="1" x14ac:dyDescent="0.25">
      <c r="A14" s="2">
        <v>13</v>
      </c>
      <c r="B14" s="2" t="s">
        <v>57</v>
      </c>
      <c r="C14" s="2" t="s">
        <v>28</v>
      </c>
      <c r="D14" s="2" t="s">
        <v>29</v>
      </c>
      <c r="E14" s="2" t="s">
        <v>58</v>
      </c>
      <c r="F14" s="2" t="s">
        <v>59</v>
      </c>
      <c r="G14" s="5" t="s">
        <v>2</v>
      </c>
      <c r="H14" s="5" t="s">
        <v>2</v>
      </c>
      <c r="I14" s="6" t="s">
        <v>2</v>
      </c>
      <c r="J14" s="6" t="s">
        <v>2</v>
      </c>
      <c r="K14" s="5">
        <v>12</v>
      </c>
      <c r="L14" s="7">
        <f>IF(I14="","",EDATE(IF(J14="",I14,J14),K14))</f>
      </c>
      <c r="M14" s="2">
        <f>IF(I14="","Not in place",IF(L14&lt;TODAY(),"Overdue",IF(L14&lt;TODAY()+60,"Due soon","In date")))</f>
      </c>
      <c r="N14" s="5" t="s">
        <v>2</v>
      </c>
    </row>
    <row r="15" spans="1:14" s="2" customFormat="1" x14ac:dyDescent="0.25">
      <c r="A15" s="2">
        <v>14</v>
      </c>
      <c r="B15" s="2" t="s">
        <v>60</v>
      </c>
      <c r="C15" s="2" t="s">
        <v>28</v>
      </c>
      <c r="D15" s="2" t="s">
        <v>29</v>
      </c>
      <c r="E15" s="2" t="s">
        <v>61</v>
      </c>
      <c r="F15" s="2" t="s">
        <v>59</v>
      </c>
      <c r="G15" s="5" t="s">
        <v>2</v>
      </c>
      <c r="H15" s="5" t="s">
        <v>2</v>
      </c>
      <c r="I15" s="6" t="s">
        <v>2</v>
      </c>
      <c r="J15" s="6" t="s">
        <v>2</v>
      </c>
      <c r="K15" s="5">
        <v>12</v>
      </c>
      <c r="L15" s="7">
        <f>IF(I15="","",EDATE(IF(J15="",I15,J15),K15))</f>
      </c>
      <c r="M15" s="2">
        <f>IF(I15="","Not in place",IF(L15&lt;TODAY(),"Overdue",IF(L15&lt;TODAY()+60,"Due soon","In date")))</f>
      </c>
      <c r="N15" s="5" t="s">
        <v>2</v>
      </c>
    </row>
    <row r="16" spans="1:14" s="2" customFormat="1" x14ac:dyDescent="0.25">
      <c r="A16" s="2">
        <v>15</v>
      </c>
      <c r="B16" s="2" t="s">
        <v>62</v>
      </c>
      <c r="C16" s="2" t="s">
        <v>28</v>
      </c>
      <c r="D16" s="2" t="s">
        <v>33</v>
      </c>
      <c r="E16" s="2" t="s">
        <v>63</v>
      </c>
      <c r="F16" s="2" t="s">
        <v>59</v>
      </c>
      <c r="G16" s="5" t="s">
        <v>2</v>
      </c>
      <c r="H16" s="5" t="s">
        <v>2</v>
      </c>
      <c r="I16" s="6" t="s">
        <v>2</v>
      </c>
      <c r="J16" s="6" t="s">
        <v>2</v>
      </c>
      <c r="K16" s="5">
        <v>12</v>
      </c>
      <c r="L16" s="7">
        <f>IF(I16="","",EDATE(IF(J16="",I16,J16),K16))</f>
      </c>
      <c r="M16" s="2">
        <f>IF(I16="","Not in place",IF(L16&lt;TODAY(),"Overdue",IF(L16&lt;TODAY()+60,"Due soon","In date")))</f>
      </c>
      <c r="N16" s="5" t="s">
        <v>2</v>
      </c>
    </row>
    <row r="17" spans="1:14" s="2" customFormat="1" x14ac:dyDescent="0.25">
      <c r="A17" s="2">
        <v>16</v>
      </c>
      <c r="B17" s="2" t="s">
        <v>64</v>
      </c>
      <c r="C17" s="2" t="s">
        <v>28</v>
      </c>
      <c r="D17" s="2" t="s">
        <v>29</v>
      </c>
      <c r="E17" s="2" t="s">
        <v>30</v>
      </c>
      <c r="F17" s="2" t="s">
        <v>59</v>
      </c>
      <c r="G17" s="5" t="s">
        <v>2</v>
      </c>
      <c r="H17" s="5" t="s">
        <v>2</v>
      </c>
      <c r="I17" s="6" t="s">
        <v>2</v>
      </c>
      <c r="J17" s="6" t="s">
        <v>2</v>
      </c>
      <c r="K17" s="5">
        <v>12</v>
      </c>
      <c r="L17" s="7">
        <f>IF(I17="","",EDATE(IF(J17="",I17,J17),K17))</f>
      </c>
      <c r="M17" s="2">
        <f>IF(I17="","Not in place",IF(L17&lt;TODAY(),"Overdue",IF(L17&lt;TODAY()+60,"Due soon","In date")))</f>
      </c>
      <c r="N17" s="5" t="s">
        <v>2</v>
      </c>
    </row>
    <row r="18" spans="1:14" s="2" customFormat="1" x14ac:dyDescent="0.25">
      <c r="A18" s="2">
        <v>17</v>
      </c>
      <c r="B18" s="2" t="s">
        <v>65</v>
      </c>
      <c r="C18" s="2" t="s">
        <v>28</v>
      </c>
      <c r="D18" s="2" t="s">
        <v>39</v>
      </c>
      <c r="E18" s="2" t="s">
        <v>66</v>
      </c>
      <c r="F18" s="2" t="s">
        <v>59</v>
      </c>
      <c r="G18" s="5" t="s">
        <v>2</v>
      </c>
      <c r="H18" s="5" t="s">
        <v>2</v>
      </c>
      <c r="I18" s="6" t="s">
        <v>2</v>
      </c>
      <c r="J18" s="6" t="s">
        <v>2</v>
      </c>
      <c r="K18" s="5">
        <v>12</v>
      </c>
      <c r="L18" s="7">
        <f>IF(I18="","",EDATE(IF(J18="",I18,J18),K18))</f>
      </c>
      <c r="M18" s="2">
        <f>IF(I18="","Not in place",IF(L18&lt;TODAY(),"Overdue",IF(L18&lt;TODAY()+60,"Due soon","In date")))</f>
      </c>
      <c r="N18" s="5" t="s">
        <v>2</v>
      </c>
    </row>
    <row r="19" spans="1:14" s="2" customFormat="1" x14ac:dyDescent="0.25">
      <c r="A19" s="2">
        <v>18</v>
      </c>
      <c r="B19" s="2" t="s">
        <v>67</v>
      </c>
      <c r="C19" s="2" t="s">
        <v>68</v>
      </c>
      <c r="D19" s="2" t="s">
        <v>36</v>
      </c>
      <c r="E19" s="2" t="s">
        <v>63</v>
      </c>
      <c r="F19" s="2" t="s">
        <v>59</v>
      </c>
      <c r="G19" s="5" t="s">
        <v>2</v>
      </c>
      <c r="H19" s="5" t="s">
        <v>2</v>
      </c>
      <c r="I19" s="6" t="s">
        <v>2</v>
      </c>
      <c r="J19" s="6" t="s">
        <v>2</v>
      </c>
      <c r="K19" s="5">
        <v>12</v>
      </c>
      <c r="L19" s="7">
        <f>IF(I19="","",EDATE(IF(J19="",I19,J19),K19))</f>
      </c>
      <c r="M19" s="2">
        <f>IF(I19="","Not in place",IF(L19&lt;TODAY(),"Overdue",IF(L19&lt;TODAY()+60,"Due soon","In date")))</f>
      </c>
      <c r="N19" s="5" t="s">
        <v>2</v>
      </c>
    </row>
    <row r="20" spans="1:14" s="2" customFormat="1" x14ac:dyDescent="0.25">
      <c r="A20" s="2">
        <v>19</v>
      </c>
      <c r="B20" s="2" t="s">
        <v>69</v>
      </c>
      <c r="C20" s="2" t="s">
        <v>68</v>
      </c>
      <c r="D20" s="2" t="s">
        <v>39</v>
      </c>
      <c r="E20" s="2" t="s">
        <v>70</v>
      </c>
      <c r="F20" s="2" t="s">
        <v>59</v>
      </c>
      <c r="G20" s="5" t="s">
        <v>2</v>
      </c>
      <c r="H20" s="5" t="s">
        <v>2</v>
      </c>
      <c r="I20" s="6" t="s">
        <v>2</v>
      </c>
      <c r="J20" s="6" t="s">
        <v>2</v>
      </c>
      <c r="K20" s="5">
        <v>12</v>
      </c>
      <c r="L20" s="7">
        <f>IF(I20="","",EDATE(IF(J20="",I20,J20),K20))</f>
      </c>
      <c r="M20" s="2">
        <f>IF(I20="","Not in place",IF(L20&lt;TODAY(),"Overdue",IF(L20&lt;TODAY()+60,"Due soon","In date")))</f>
      </c>
      <c r="N20" s="5" t="s">
        <v>2</v>
      </c>
    </row>
    <row r="21" spans="1:14" s="2" customFormat="1" x14ac:dyDescent="0.25">
      <c r="A21" s="2">
        <v>20</v>
      </c>
      <c r="B21" s="2" t="s">
        <v>71</v>
      </c>
      <c r="C21" s="2" t="s">
        <v>72</v>
      </c>
      <c r="D21" s="2" t="s">
        <v>33</v>
      </c>
      <c r="E21" s="2" t="s">
        <v>73</v>
      </c>
      <c r="F21" s="2" t="s">
        <v>59</v>
      </c>
      <c r="G21" s="5" t="s">
        <v>2</v>
      </c>
      <c r="H21" s="5" t="s">
        <v>2</v>
      </c>
      <c r="I21" s="6" t="s">
        <v>2</v>
      </c>
      <c r="J21" s="6" t="s">
        <v>2</v>
      </c>
      <c r="K21" s="5">
        <v>12</v>
      </c>
      <c r="L21" s="7">
        <f>IF(I21="","",EDATE(IF(J21="",I21,J21),K21))</f>
      </c>
      <c r="M21" s="2">
        <f>IF(I21="","Not in place",IF(L21&lt;TODAY(),"Overdue",IF(L21&lt;TODAY()+60,"Due soon","In date")))</f>
      </c>
      <c r="N21" s="5" t="s">
        <v>2</v>
      </c>
    </row>
    <row r="22" spans="1:14" s="2" customFormat="1" x14ac:dyDescent="0.25">
      <c r="A22" s="2">
        <v>21</v>
      </c>
      <c r="B22" s="2" t="s">
        <v>74</v>
      </c>
      <c r="C22" s="2" t="s">
        <v>28</v>
      </c>
      <c r="D22" s="2" t="s">
        <v>39</v>
      </c>
      <c r="E22" s="2" t="s">
        <v>75</v>
      </c>
      <c r="F22" s="2" t="s">
        <v>76</v>
      </c>
      <c r="G22" s="5" t="s">
        <v>2</v>
      </c>
      <c r="H22" s="5" t="s">
        <v>2</v>
      </c>
      <c r="I22" s="6" t="s">
        <v>2</v>
      </c>
      <c r="J22" s="6" t="s">
        <v>2</v>
      </c>
      <c r="K22" s="5">
        <v>12</v>
      </c>
      <c r="L22" s="7">
        <f>IF(I22="","",EDATE(IF(J22="",I22,J22),K22))</f>
      </c>
      <c r="M22" s="2">
        <f>IF(I22="","Not in place",IF(L22&lt;TODAY(),"Overdue",IF(L22&lt;TODAY()+60,"Due soon","In date")))</f>
      </c>
      <c r="N22" s="5" t="s">
        <v>2</v>
      </c>
    </row>
    <row r="23" spans="1:14" s="2" customFormat="1" x14ac:dyDescent="0.25">
      <c r="A23" s="2">
        <v>22</v>
      </c>
      <c r="B23" s="2" t="s">
        <v>77</v>
      </c>
      <c r="C23" s="2" t="s">
        <v>68</v>
      </c>
      <c r="D23" s="2" t="s">
        <v>39</v>
      </c>
      <c r="E23" s="2" t="s">
        <v>75</v>
      </c>
      <c r="F23" s="2" t="s">
        <v>76</v>
      </c>
      <c r="G23" s="5" t="s">
        <v>2</v>
      </c>
      <c r="H23" s="5" t="s">
        <v>2</v>
      </c>
      <c r="I23" s="6" t="s">
        <v>2</v>
      </c>
      <c r="J23" s="6" t="s">
        <v>2</v>
      </c>
      <c r="K23" s="5">
        <v>12</v>
      </c>
      <c r="L23" s="7">
        <f>IF(I23="","",EDATE(IF(J23="",I23,J23),K23))</f>
      </c>
      <c r="M23" s="2">
        <f>IF(I23="","Not in place",IF(L23&lt;TODAY(),"Overdue",IF(L23&lt;TODAY()+60,"Due soon","In date")))</f>
      </c>
      <c r="N23" s="5" t="s">
        <v>2</v>
      </c>
    </row>
    <row r="24" spans="1:14" s="2" customFormat="1" x14ac:dyDescent="0.25">
      <c r="A24" s="2">
        <v>23</v>
      </c>
      <c r="B24" s="2" t="s">
        <v>78</v>
      </c>
      <c r="C24" s="2" t="s">
        <v>28</v>
      </c>
      <c r="D24" s="2" t="s">
        <v>39</v>
      </c>
      <c r="E24" s="2" t="s">
        <v>47</v>
      </c>
      <c r="F24" s="2" t="s">
        <v>76</v>
      </c>
      <c r="G24" s="5" t="s">
        <v>2</v>
      </c>
      <c r="H24" s="5" t="s">
        <v>2</v>
      </c>
      <c r="I24" s="6" t="s">
        <v>2</v>
      </c>
      <c r="J24" s="6" t="s">
        <v>2</v>
      </c>
      <c r="K24" s="5">
        <v>12</v>
      </c>
      <c r="L24" s="7">
        <f>IF(I24="","",EDATE(IF(J24="",I24,J24),K24))</f>
      </c>
      <c r="M24" s="2">
        <f>IF(I24="","Not in place",IF(L24&lt;TODAY(),"Overdue",IF(L24&lt;TODAY()+60,"Due soon","In date")))</f>
      </c>
      <c r="N24" s="5" t="s">
        <v>2</v>
      </c>
    </row>
    <row r="25" spans="1:14" s="2" customFormat="1" x14ac:dyDescent="0.25">
      <c r="A25" s="2">
        <v>24</v>
      </c>
      <c r="B25" s="2" t="s">
        <v>79</v>
      </c>
      <c r="C25" s="2" t="s">
        <v>72</v>
      </c>
      <c r="D25" s="2" t="s">
        <v>39</v>
      </c>
      <c r="E25" s="2" t="s">
        <v>47</v>
      </c>
      <c r="F25" s="2" t="s">
        <v>76</v>
      </c>
      <c r="G25" s="5" t="s">
        <v>2</v>
      </c>
      <c r="H25" s="5" t="s">
        <v>2</v>
      </c>
      <c r="I25" s="6" t="s">
        <v>2</v>
      </c>
      <c r="J25" s="6" t="s">
        <v>2</v>
      </c>
      <c r="K25" s="5">
        <v>12</v>
      </c>
      <c r="L25" s="7">
        <f>IF(I25="","",EDATE(IF(J25="",I25,J25),K25))</f>
      </c>
      <c r="M25" s="2">
        <f>IF(I25="","Not in place",IF(L25&lt;TODAY(),"Overdue",IF(L25&lt;TODAY()+60,"Due soon","In date")))</f>
      </c>
      <c r="N25" s="5" t="s">
        <v>2</v>
      </c>
    </row>
    <row r="26" spans="1:14" s="2" customFormat="1" x14ac:dyDescent="0.25">
      <c r="A26" s="2">
        <v>25</v>
      </c>
      <c r="B26" s="2" t="s">
        <v>80</v>
      </c>
      <c r="C26" s="2" t="s">
        <v>28</v>
      </c>
      <c r="D26" s="2" t="s">
        <v>39</v>
      </c>
      <c r="E26" s="2" t="s">
        <v>47</v>
      </c>
      <c r="F26" s="2" t="s">
        <v>76</v>
      </c>
      <c r="G26" s="5" t="s">
        <v>2</v>
      </c>
      <c r="H26" s="5" t="s">
        <v>2</v>
      </c>
      <c r="I26" s="6" t="s">
        <v>2</v>
      </c>
      <c r="J26" s="6" t="s">
        <v>2</v>
      </c>
      <c r="K26" s="5">
        <v>12</v>
      </c>
      <c r="L26" s="7">
        <f>IF(I26="","",EDATE(IF(J26="",I26,J26),K26))</f>
      </c>
      <c r="M26" s="2">
        <f>IF(I26="","Not in place",IF(L26&lt;TODAY(),"Overdue",IF(L26&lt;TODAY()+60,"Due soon","In date")))</f>
      </c>
      <c r="N26" s="5" t="s">
        <v>2</v>
      </c>
    </row>
    <row r="27" spans="1:14" s="2" customFormat="1" x14ac:dyDescent="0.25">
      <c r="A27" s="2">
        <v>26</v>
      </c>
      <c r="B27" s="2" t="s">
        <v>81</v>
      </c>
      <c r="C27" s="2" t="s">
        <v>28</v>
      </c>
      <c r="D27" s="2" t="s">
        <v>39</v>
      </c>
      <c r="E27" s="2" t="s">
        <v>47</v>
      </c>
      <c r="F27" s="2" t="s">
        <v>76</v>
      </c>
      <c r="G27" s="5" t="s">
        <v>2</v>
      </c>
      <c r="H27" s="5" t="s">
        <v>2</v>
      </c>
      <c r="I27" s="6" t="s">
        <v>2</v>
      </c>
      <c r="J27" s="6" t="s">
        <v>2</v>
      </c>
      <c r="K27" s="5">
        <v>12</v>
      </c>
      <c r="L27" s="7">
        <f>IF(I27="","",EDATE(IF(J27="",I27,J27),K27))</f>
      </c>
      <c r="M27" s="2">
        <f>IF(I27="","Not in place",IF(L27&lt;TODAY(),"Overdue",IF(L27&lt;TODAY()+60,"Due soon","In date")))</f>
      </c>
      <c r="N27" s="5" t="s">
        <v>2</v>
      </c>
    </row>
    <row r="28" spans="1:14" s="2" customFormat="1" x14ac:dyDescent="0.25">
      <c r="A28" s="2">
        <v>27</v>
      </c>
      <c r="B28" s="2" t="s">
        <v>82</v>
      </c>
      <c r="C28" s="2" t="s">
        <v>28</v>
      </c>
      <c r="D28" s="2" t="s">
        <v>39</v>
      </c>
      <c r="E28" s="2" t="s">
        <v>47</v>
      </c>
      <c r="F28" s="2" t="s">
        <v>76</v>
      </c>
      <c r="G28" s="5" t="s">
        <v>2</v>
      </c>
      <c r="H28" s="5" t="s">
        <v>2</v>
      </c>
      <c r="I28" s="6" t="s">
        <v>2</v>
      </c>
      <c r="J28" s="6" t="s">
        <v>2</v>
      </c>
      <c r="K28" s="5">
        <v>12</v>
      </c>
      <c r="L28" s="7">
        <f>IF(I28="","",EDATE(IF(J28="",I28,J28),K28))</f>
      </c>
      <c r="M28" s="2">
        <f>IF(I28="","Not in place",IF(L28&lt;TODAY(),"Overdue",IF(L28&lt;TODAY()+60,"Due soon","In date")))</f>
      </c>
      <c r="N28" s="5" t="s">
        <v>2</v>
      </c>
    </row>
    <row r="29" spans="1:14" s="2" customFormat="1" x14ac:dyDescent="0.25">
      <c r="A29" s="2">
        <v>28</v>
      </c>
      <c r="B29" s="2" t="s">
        <v>83</v>
      </c>
      <c r="C29" s="2" t="s">
        <v>28</v>
      </c>
      <c r="D29" s="2" t="s">
        <v>39</v>
      </c>
      <c r="E29" s="2" t="s">
        <v>47</v>
      </c>
      <c r="F29" s="2" t="s">
        <v>76</v>
      </c>
      <c r="G29" s="5" t="s">
        <v>2</v>
      </c>
      <c r="H29" s="5" t="s">
        <v>2</v>
      </c>
      <c r="I29" s="6" t="s">
        <v>2</v>
      </c>
      <c r="J29" s="6" t="s">
        <v>2</v>
      </c>
      <c r="K29" s="5">
        <v>12</v>
      </c>
      <c r="L29" s="7">
        <f>IF(I29="","",EDATE(IF(J29="",I29,J29),K29))</f>
      </c>
      <c r="M29" s="2">
        <f>IF(I29="","Not in place",IF(L29&lt;TODAY(),"Overdue",IF(L29&lt;TODAY()+60,"Due soon","In date")))</f>
      </c>
      <c r="N29" s="5" t="s">
        <v>2</v>
      </c>
    </row>
    <row r="30" spans="1:14" s="2" customFormat="1" x14ac:dyDescent="0.25">
      <c r="A30" s="2">
        <v>29</v>
      </c>
      <c r="B30" s="2" t="s">
        <v>84</v>
      </c>
      <c r="C30" s="2" t="s">
        <v>28</v>
      </c>
      <c r="D30" s="2" t="s">
        <v>36</v>
      </c>
      <c r="E30" s="2" t="s">
        <v>85</v>
      </c>
      <c r="F30" s="2" t="s">
        <v>76</v>
      </c>
      <c r="G30" s="5" t="s">
        <v>2</v>
      </c>
      <c r="H30" s="5" t="s">
        <v>2</v>
      </c>
      <c r="I30" s="6" t="s">
        <v>2</v>
      </c>
      <c r="J30" s="6" t="s">
        <v>2</v>
      </c>
      <c r="K30" s="5">
        <v>12</v>
      </c>
      <c r="L30" s="7">
        <f>IF(I30="","",EDATE(IF(J30="",I30,J30),K30))</f>
      </c>
      <c r="M30" s="2">
        <f>IF(I30="","Not in place",IF(L30&lt;TODAY(),"Overdue",IF(L30&lt;TODAY()+60,"Due soon","In date")))</f>
      </c>
      <c r="N30" s="5" t="s">
        <v>2</v>
      </c>
    </row>
    <row r="31" spans="1:14" s="2" customFormat="1" x14ac:dyDescent="0.25">
      <c r="A31" s="2">
        <v>30</v>
      </c>
      <c r="B31" s="2" t="s">
        <v>86</v>
      </c>
      <c r="C31" s="2" t="s">
        <v>28</v>
      </c>
      <c r="D31" s="2" t="s">
        <v>39</v>
      </c>
      <c r="E31" s="2" t="s">
        <v>40</v>
      </c>
      <c r="F31" s="2" t="s">
        <v>76</v>
      </c>
      <c r="G31" s="5" t="s">
        <v>2</v>
      </c>
      <c r="H31" s="5" t="s">
        <v>2</v>
      </c>
      <c r="I31" s="6" t="s">
        <v>2</v>
      </c>
      <c r="J31" s="6" t="s">
        <v>2</v>
      </c>
      <c r="K31" s="5">
        <v>12</v>
      </c>
      <c r="L31" s="7">
        <f>IF(I31="","",EDATE(IF(J31="",I31,J31),K31))</f>
      </c>
      <c r="M31" s="2">
        <f>IF(I31="","Not in place",IF(L31&lt;TODAY(),"Overdue",IF(L31&lt;TODAY()+60,"Due soon","In date")))</f>
      </c>
      <c r="N31" s="5" t="s">
        <v>2</v>
      </c>
    </row>
    <row r="32" spans="1:14" s="2" customFormat="1" x14ac:dyDescent="0.25">
      <c r="A32" s="2">
        <v>31</v>
      </c>
      <c r="B32" s="2" t="s">
        <v>87</v>
      </c>
      <c r="C32" s="2" t="s">
        <v>28</v>
      </c>
      <c r="D32" s="2" t="s">
        <v>36</v>
      </c>
      <c r="E32" s="2" t="s">
        <v>88</v>
      </c>
      <c r="F32" s="2" t="s">
        <v>76</v>
      </c>
      <c r="G32" s="5" t="s">
        <v>2</v>
      </c>
      <c r="H32" s="5" t="s">
        <v>2</v>
      </c>
      <c r="I32" s="6" t="s">
        <v>2</v>
      </c>
      <c r="J32" s="6" t="s">
        <v>2</v>
      </c>
      <c r="K32" s="5">
        <v>12</v>
      </c>
      <c r="L32" s="7">
        <f>IF(I32="","",EDATE(IF(J32="",I32,J32),K32))</f>
      </c>
      <c r="M32" s="2">
        <f>IF(I32="","Not in place",IF(L32&lt;TODAY(),"Overdue",IF(L32&lt;TODAY()+60,"Due soon","In date")))</f>
      </c>
      <c r="N32" s="5" t="s">
        <v>2</v>
      </c>
    </row>
    <row r="33" spans="1:14" s="2" customFormat="1" x14ac:dyDescent="0.25">
      <c r="A33" s="2">
        <v>32</v>
      </c>
      <c r="B33" s="2" t="s">
        <v>89</v>
      </c>
      <c r="C33" s="2" t="s">
        <v>28</v>
      </c>
      <c r="D33" s="2" t="s">
        <v>42</v>
      </c>
      <c r="E33" s="2" t="s">
        <v>90</v>
      </c>
      <c r="F33" s="2" t="s">
        <v>76</v>
      </c>
      <c r="G33" s="5" t="s">
        <v>2</v>
      </c>
      <c r="H33" s="5" t="s">
        <v>2</v>
      </c>
      <c r="I33" s="6" t="s">
        <v>2</v>
      </c>
      <c r="J33" s="6" t="s">
        <v>2</v>
      </c>
      <c r="K33" s="5">
        <v>12</v>
      </c>
      <c r="L33" s="7">
        <f>IF(I33="","",EDATE(IF(J33="",I33,J33),K33))</f>
      </c>
      <c r="M33" s="2">
        <f>IF(I33="","Not in place",IF(L33&lt;TODAY(),"Overdue",IF(L33&lt;TODAY()+60,"Due soon","In date")))</f>
      </c>
      <c r="N33" s="5" t="s">
        <v>2</v>
      </c>
    </row>
    <row r="34" spans="1:14" s="2" customFormat="1" x14ac:dyDescent="0.25">
      <c r="A34" s="2">
        <v>33</v>
      </c>
      <c r="B34" s="2" t="s">
        <v>91</v>
      </c>
      <c r="C34" s="2" t="s">
        <v>28</v>
      </c>
      <c r="D34" s="2" t="s">
        <v>42</v>
      </c>
      <c r="E34" s="2" t="s">
        <v>63</v>
      </c>
      <c r="F34" s="2" t="s">
        <v>76</v>
      </c>
      <c r="G34" s="5" t="s">
        <v>2</v>
      </c>
      <c r="H34" s="5" t="s">
        <v>2</v>
      </c>
      <c r="I34" s="6" t="s">
        <v>2</v>
      </c>
      <c r="J34" s="6" t="s">
        <v>2</v>
      </c>
      <c r="K34" s="5">
        <v>12</v>
      </c>
      <c r="L34" s="7">
        <f>IF(I34="","",EDATE(IF(J34="",I34,J34),K34))</f>
      </c>
      <c r="M34" s="2">
        <f>IF(I34="","Not in place",IF(L34&lt;TODAY(),"Overdue",IF(L34&lt;TODAY()+60,"Due soon","In date")))</f>
      </c>
      <c r="N34" s="5" t="s">
        <v>2</v>
      </c>
    </row>
    <row r="35" spans="1:14" s="2" customFormat="1" x14ac:dyDescent="0.25">
      <c r="A35" s="2">
        <v>34</v>
      </c>
      <c r="B35" s="2" t="s">
        <v>92</v>
      </c>
      <c r="C35" s="2" t="s">
        <v>28</v>
      </c>
      <c r="D35" s="2" t="s">
        <v>36</v>
      </c>
      <c r="E35" s="2" t="s">
        <v>54</v>
      </c>
      <c r="F35" s="2" t="s">
        <v>76</v>
      </c>
      <c r="G35" s="5" t="s">
        <v>2</v>
      </c>
      <c r="H35" s="5" t="s">
        <v>2</v>
      </c>
      <c r="I35" s="6" t="s">
        <v>2</v>
      </c>
      <c r="J35" s="6" t="s">
        <v>2</v>
      </c>
      <c r="K35" s="5">
        <v>12</v>
      </c>
      <c r="L35" s="7">
        <f>IF(I35="","",EDATE(IF(J35="",I35,J35),K35))</f>
      </c>
      <c r="M35" s="2">
        <f>IF(I35="","Not in place",IF(L35&lt;TODAY(),"Overdue",IF(L35&lt;TODAY()+60,"Due soon","In date")))</f>
      </c>
      <c r="N35" s="5" t="s">
        <v>2</v>
      </c>
    </row>
    <row r="36" spans="1:14" s="2" customFormat="1" x14ac:dyDescent="0.25">
      <c r="A36" s="2">
        <v>35</v>
      </c>
      <c r="B36" s="2" t="s">
        <v>93</v>
      </c>
      <c r="C36" s="2" t="s">
        <v>28</v>
      </c>
      <c r="D36" s="2" t="s">
        <v>39</v>
      </c>
      <c r="E36" s="2" t="s">
        <v>54</v>
      </c>
      <c r="F36" s="2" t="s">
        <v>76</v>
      </c>
      <c r="G36" s="5" t="s">
        <v>2</v>
      </c>
      <c r="H36" s="5" t="s">
        <v>2</v>
      </c>
      <c r="I36" s="6" t="s">
        <v>2</v>
      </c>
      <c r="J36" s="6" t="s">
        <v>2</v>
      </c>
      <c r="K36" s="5">
        <v>12</v>
      </c>
      <c r="L36" s="7">
        <f>IF(I36="","",EDATE(IF(J36="",I36,J36),K36))</f>
      </c>
      <c r="M36" s="2">
        <f>IF(I36="","Not in place",IF(L36&lt;TODAY(),"Overdue",IF(L36&lt;TODAY()+60,"Due soon","In date")))</f>
      </c>
      <c r="N36" s="5" t="s">
        <v>2</v>
      </c>
    </row>
    <row r="37" spans="1:14" s="2" customFormat="1" x14ac:dyDescent="0.25">
      <c r="A37" s="2">
        <v>36</v>
      </c>
      <c r="B37" s="2" t="s">
        <v>94</v>
      </c>
      <c r="C37" s="2" t="s">
        <v>28</v>
      </c>
      <c r="D37" s="2" t="s">
        <v>29</v>
      </c>
      <c r="E37" s="2" t="s">
        <v>95</v>
      </c>
      <c r="F37" s="2" t="s">
        <v>76</v>
      </c>
      <c r="G37" s="5" t="s">
        <v>2</v>
      </c>
      <c r="H37" s="5" t="s">
        <v>2</v>
      </c>
      <c r="I37" s="6" t="s">
        <v>2</v>
      </c>
      <c r="J37" s="6" t="s">
        <v>2</v>
      </c>
      <c r="K37" s="5">
        <v>12</v>
      </c>
      <c r="L37" s="7">
        <f>IF(I37="","",EDATE(IF(J37="",I37,J37),K37))</f>
      </c>
      <c r="M37" s="2">
        <f>IF(I37="","Not in place",IF(L37&lt;TODAY(),"Overdue",IF(L37&lt;TODAY()+60,"Due soon","In date")))</f>
      </c>
      <c r="N37" s="5" t="s">
        <v>2</v>
      </c>
    </row>
    <row r="38" spans="1:14" s="2" customFormat="1" x14ac:dyDescent="0.25">
      <c r="A38" s="2">
        <v>37</v>
      </c>
      <c r="B38" s="2" t="s">
        <v>96</v>
      </c>
      <c r="C38" s="2" t="s">
        <v>28</v>
      </c>
      <c r="D38" s="2" t="s">
        <v>29</v>
      </c>
      <c r="E38" s="2" t="s">
        <v>97</v>
      </c>
      <c r="F38" s="2" t="s">
        <v>76</v>
      </c>
      <c r="G38" s="5" t="s">
        <v>2</v>
      </c>
      <c r="H38" s="5" t="s">
        <v>2</v>
      </c>
      <c r="I38" s="6" t="s">
        <v>2</v>
      </c>
      <c r="J38" s="6" t="s">
        <v>2</v>
      </c>
      <c r="K38" s="5">
        <v>12</v>
      </c>
      <c r="L38" s="7">
        <f>IF(I38="","",EDATE(IF(J38="",I38,J38),K38))</f>
      </c>
      <c r="M38" s="2">
        <f>IF(I38="","Not in place",IF(L38&lt;TODAY(),"Overdue",IF(L38&lt;TODAY()+60,"Due soon","In date")))</f>
      </c>
      <c r="N38" s="5" t="s">
        <v>2</v>
      </c>
    </row>
    <row r="39" spans="1:14" s="2" customFormat="1" x14ac:dyDescent="0.25">
      <c r="A39" s="2">
        <v>38</v>
      </c>
      <c r="B39" s="2" t="s">
        <v>98</v>
      </c>
      <c r="C39" s="2" t="s">
        <v>28</v>
      </c>
      <c r="D39" s="2" t="s">
        <v>29</v>
      </c>
      <c r="E39" s="2" t="s">
        <v>45</v>
      </c>
      <c r="F39" s="2" t="s">
        <v>76</v>
      </c>
      <c r="G39" s="5" t="s">
        <v>2</v>
      </c>
      <c r="H39" s="5" t="s">
        <v>2</v>
      </c>
      <c r="I39" s="6" t="s">
        <v>2</v>
      </c>
      <c r="J39" s="6" t="s">
        <v>2</v>
      </c>
      <c r="K39" s="5">
        <v>12</v>
      </c>
      <c r="L39" s="7">
        <f>IF(I39="","",EDATE(IF(J39="",I39,J39),K39))</f>
      </c>
      <c r="M39" s="2">
        <f>IF(I39="","Not in place",IF(L39&lt;TODAY(),"Overdue",IF(L39&lt;TODAY()+60,"Due soon","In date")))</f>
      </c>
      <c r="N39" s="5" t="s">
        <v>2</v>
      </c>
    </row>
    <row r="40" spans="1:14" s="2" customFormat="1" x14ac:dyDescent="0.25">
      <c r="A40" s="2">
        <v>39</v>
      </c>
      <c r="B40" s="2" t="s">
        <v>99</v>
      </c>
      <c r="C40" s="2" t="s">
        <v>28</v>
      </c>
      <c r="D40" s="2" t="s">
        <v>39</v>
      </c>
      <c r="E40" s="2" t="s">
        <v>100</v>
      </c>
      <c r="F40" s="2" t="s">
        <v>76</v>
      </c>
      <c r="G40" s="5" t="s">
        <v>2</v>
      </c>
      <c r="H40" s="5" t="s">
        <v>2</v>
      </c>
      <c r="I40" s="6" t="s">
        <v>2</v>
      </c>
      <c r="J40" s="6" t="s">
        <v>2</v>
      </c>
      <c r="K40" s="5">
        <v>12</v>
      </c>
      <c r="L40" s="7">
        <f>IF(I40="","",EDATE(IF(J40="",I40,J40),K40))</f>
      </c>
      <c r="M40" s="2">
        <f>IF(I40="","Not in place",IF(L40&lt;TODAY(),"Overdue",IF(L40&lt;TODAY()+60,"Due soon","In date")))</f>
      </c>
      <c r="N40" s="5" t="s">
        <v>2</v>
      </c>
    </row>
    <row r="41" spans="1:14" s="2" customFormat="1" x14ac:dyDescent="0.25">
      <c r="A41" s="2">
        <v>40</v>
      </c>
      <c r="B41" s="2" t="s">
        <v>101</v>
      </c>
      <c r="C41" s="2" t="s">
        <v>68</v>
      </c>
      <c r="D41" s="2" t="s">
        <v>42</v>
      </c>
      <c r="E41" s="2" t="s">
        <v>102</v>
      </c>
      <c r="F41" s="2" t="s">
        <v>76</v>
      </c>
      <c r="G41" s="5" t="s">
        <v>2</v>
      </c>
      <c r="H41" s="5" t="s">
        <v>2</v>
      </c>
      <c r="I41" s="6" t="s">
        <v>2</v>
      </c>
      <c r="J41" s="6" t="s">
        <v>2</v>
      </c>
      <c r="K41" s="5">
        <v>12</v>
      </c>
      <c r="L41" s="7">
        <f>IF(I41="","",EDATE(IF(J41="",I41,J41),K41))</f>
      </c>
      <c r="M41" s="2">
        <f>IF(I41="","Not in place",IF(L41&lt;TODAY(),"Overdue",IF(L41&lt;TODAY()+60,"Due soon","In date")))</f>
      </c>
      <c r="N41" s="5" t="s">
        <v>2</v>
      </c>
    </row>
    <row r="42" spans="1:14" s="2" customFormat="1" x14ac:dyDescent="0.25">
      <c r="A42" s="2">
        <v>41</v>
      </c>
      <c r="B42" s="2" t="s">
        <v>103</v>
      </c>
      <c r="C42" s="2" t="s">
        <v>28</v>
      </c>
      <c r="D42" s="2" t="s">
        <v>33</v>
      </c>
      <c r="E42" s="2" t="s">
        <v>34</v>
      </c>
      <c r="F42" s="2" t="s">
        <v>76</v>
      </c>
      <c r="G42" s="5" t="s">
        <v>2</v>
      </c>
      <c r="H42" s="5" t="s">
        <v>2</v>
      </c>
      <c r="I42" s="6" t="s">
        <v>2</v>
      </c>
      <c r="J42" s="6" t="s">
        <v>2</v>
      </c>
      <c r="K42" s="5">
        <v>12</v>
      </c>
      <c r="L42" s="7">
        <f>IF(I42="","",EDATE(IF(J42="",I42,J42),K42))</f>
      </c>
      <c r="M42" s="2">
        <f>IF(I42="","Not in place",IF(L42&lt;TODAY(),"Overdue",IF(L42&lt;TODAY()+60,"Due soon","In date")))</f>
      </c>
      <c r="N42" s="5" t="s">
        <v>2</v>
      </c>
    </row>
    <row r="43" spans="1:14" s="2" customFormat="1" x14ac:dyDescent="0.25">
      <c r="A43" s="2">
        <v>42</v>
      </c>
      <c r="B43" s="2" t="s">
        <v>104</v>
      </c>
      <c r="C43" s="2" t="s">
        <v>28</v>
      </c>
      <c r="D43" s="2" t="s">
        <v>29</v>
      </c>
      <c r="E43" s="2" t="s">
        <v>45</v>
      </c>
      <c r="F43" s="2" t="s">
        <v>76</v>
      </c>
      <c r="G43" s="5" t="s">
        <v>2</v>
      </c>
      <c r="H43" s="5" t="s">
        <v>2</v>
      </c>
      <c r="I43" s="6" t="s">
        <v>2</v>
      </c>
      <c r="J43" s="6" t="s">
        <v>2</v>
      </c>
      <c r="K43" s="5">
        <v>12</v>
      </c>
      <c r="L43" s="7">
        <f>IF(I43="","",EDATE(IF(J43="",I43,J43),K43))</f>
      </c>
      <c r="M43" s="2">
        <f>IF(I43="","Not in place",IF(L43&lt;TODAY(),"Overdue",IF(L43&lt;TODAY()+60,"Due soon","In date")))</f>
      </c>
      <c r="N43" s="5" t="s">
        <v>2</v>
      </c>
    </row>
    <row r="44" spans="1:14" s="2" customFormat="1" x14ac:dyDescent="0.25">
      <c r="A44" s="2">
        <v>43</v>
      </c>
      <c r="B44" s="2" t="s">
        <v>105</v>
      </c>
      <c r="C44" s="2" t="s">
        <v>28</v>
      </c>
      <c r="D44" s="2" t="s">
        <v>39</v>
      </c>
      <c r="E44" s="2" t="s">
        <v>40</v>
      </c>
      <c r="F44" s="2" t="s">
        <v>76</v>
      </c>
      <c r="G44" s="5" t="s">
        <v>2</v>
      </c>
      <c r="H44" s="5" t="s">
        <v>2</v>
      </c>
      <c r="I44" s="6" t="s">
        <v>2</v>
      </c>
      <c r="J44" s="6" t="s">
        <v>2</v>
      </c>
      <c r="K44" s="5">
        <v>12</v>
      </c>
      <c r="L44" s="7">
        <f>IF(I44="","",EDATE(IF(J44="",I44,J44),K44))</f>
      </c>
      <c r="M44" s="2">
        <f>IF(I44="","Not in place",IF(L44&lt;TODAY(),"Overdue",IF(L44&lt;TODAY()+60,"Due soon","In date")))</f>
      </c>
      <c r="N44" s="5" t="s">
        <v>2</v>
      </c>
    </row>
    <row r="45" spans="1:14" s="2" customFormat="1" x14ac:dyDescent="0.25">
      <c r="A45" s="2">
        <v>44</v>
      </c>
      <c r="B45" s="2" t="s">
        <v>106</v>
      </c>
      <c r="C45" s="2" t="s">
        <v>28</v>
      </c>
      <c r="D45" s="2" t="s">
        <v>29</v>
      </c>
      <c r="E45" s="2" t="s">
        <v>107</v>
      </c>
      <c r="F45" s="2" t="s">
        <v>76</v>
      </c>
      <c r="G45" s="5" t="s">
        <v>2</v>
      </c>
      <c r="H45" s="5" t="s">
        <v>2</v>
      </c>
      <c r="I45" s="6" t="s">
        <v>2</v>
      </c>
      <c r="J45" s="6" t="s">
        <v>2</v>
      </c>
      <c r="K45" s="5">
        <v>12</v>
      </c>
      <c r="L45" s="7">
        <f>IF(I45="","",EDATE(IF(J45="",I45,J45),K45))</f>
      </c>
      <c r="M45" s="2">
        <f>IF(I45="","Not in place",IF(L45&lt;TODAY(),"Overdue",IF(L45&lt;TODAY()+60,"Due soon","In date")))</f>
      </c>
      <c r="N45" s="5" t="s">
        <v>2</v>
      </c>
    </row>
    <row r="46" spans="1:14" s="2" customFormat="1" x14ac:dyDescent="0.25">
      <c r="A46" s="2">
        <v>45</v>
      </c>
      <c r="B46" s="2" t="s">
        <v>108</v>
      </c>
      <c r="C46" s="2" t="s">
        <v>72</v>
      </c>
      <c r="D46" s="2" t="s">
        <v>39</v>
      </c>
      <c r="E46" s="2" t="s">
        <v>47</v>
      </c>
      <c r="F46" s="2" t="s">
        <v>76</v>
      </c>
      <c r="G46" s="5" t="s">
        <v>2</v>
      </c>
      <c r="H46" s="5" t="s">
        <v>2</v>
      </c>
      <c r="I46" s="6" t="s">
        <v>2</v>
      </c>
      <c r="J46" s="6" t="s">
        <v>2</v>
      </c>
      <c r="K46" s="5">
        <v>12</v>
      </c>
      <c r="L46" s="7">
        <f>IF(I46="","",EDATE(IF(J46="",I46,J46),K46))</f>
      </c>
      <c r="M46" s="2">
        <f>IF(I46="","Not in place",IF(L46&lt;TODAY(),"Overdue",IF(L46&lt;TODAY()+60,"Due soon","In date")))</f>
      </c>
      <c r="N46" s="5" t="s">
        <v>2</v>
      </c>
    </row>
    <row r="47" spans="1:14" x14ac:dyDescent="0.25">
      <c r="A47">
        <v>46</v>
      </c>
      <c r="B47" s="8" t="s">
        <v>2</v>
      </c>
      <c r="C47" s="8" t="s">
        <v>2</v>
      </c>
      <c r="D47" s="8" t="s">
        <v>2</v>
      </c>
      <c r="E47" s="8" t="s">
        <v>2</v>
      </c>
      <c r="F47" t="s">
        <v>109</v>
      </c>
      <c r="G47" s="8" t="s">
        <v>2</v>
      </c>
      <c r="H47" s="8" t="s">
        <v>2</v>
      </c>
      <c r="I47" s="9" t="s">
        <v>2</v>
      </c>
      <c r="J47" s="9" t="s">
        <v>2</v>
      </c>
      <c r="K47" s="8">
        <v>12</v>
      </c>
      <c r="L47" s="10">
        <f>IF(I47="","",EDATE(IF(J47="",I47,J47),K47))</f>
      </c>
      <c r="M47">
        <f>IF(B47="","",IF(I47="","Not in place",IF(L47&lt;TODAY(),"Overdue",IF(L47&lt;TODAY()+60,"Due soon","In date"))))</f>
      </c>
      <c r="N47" s="8" t="s">
        <v>2</v>
      </c>
    </row>
    <row r="48" spans="1:14" x14ac:dyDescent="0.25">
      <c r="A48">
        <v>47</v>
      </c>
      <c r="B48" s="8" t="s">
        <v>2</v>
      </c>
      <c r="C48" s="8" t="s">
        <v>2</v>
      </c>
      <c r="D48" s="8" t="s">
        <v>2</v>
      </c>
      <c r="E48" s="8" t="s">
        <v>2</v>
      </c>
      <c r="F48" t="s">
        <v>109</v>
      </c>
      <c r="G48" s="8" t="s">
        <v>2</v>
      </c>
      <c r="H48" s="8" t="s">
        <v>2</v>
      </c>
      <c r="I48" s="9" t="s">
        <v>2</v>
      </c>
      <c r="J48" s="9" t="s">
        <v>2</v>
      </c>
      <c r="K48" s="8">
        <v>12</v>
      </c>
      <c r="L48" s="10">
        <f>IF(I48="","",EDATE(IF(J48="",I48,J48),K48))</f>
      </c>
      <c r="M48">
        <f>IF(B48="","",IF(I48="","Not in place",IF(L48&lt;TODAY(),"Overdue",IF(L48&lt;TODAY()+60,"Due soon","In date"))))</f>
      </c>
      <c r="N48" s="8" t="s">
        <v>2</v>
      </c>
    </row>
    <row r="49" spans="1:14" x14ac:dyDescent="0.25">
      <c r="A49">
        <v>48</v>
      </c>
      <c r="B49" s="8" t="s">
        <v>2</v>
      </c>
      <c r="C49" s="8" t="s">
        <v>2</v>
      </c>
      <c r="D49" s="8" t="s">
        <v>2</v>
      </c>
      <c r="E49" s="8" t="s">
        <v>2</v>
      </c>
      <c r="F49" t="s">
        <v>109</v>
      </c>
      <c r="G49" s="8" t="s">
        <v>2</v>
      </c>
      <c r="H49" s="8" t="s">
        <v>2</v>
      </c>
      <c r="I49" s="9" t="s">
        <v>2</v>
      </c>
      <c r="J49" s="9" t="s">
        <v>2</v>
      </c>
      <c r="K49" s="8">
        <v>12</v>
      </c>
      <c r="L49" s="10">
        <f>IF(I49="","",EDATE(IF(J49="",I49,J49),K49))</f>
      </c>
      <c r="M49">
        <f>IF(B49="","",IF(I49="","Not in place",IF(L49&lt;TODAY(),"Overdue",IF(L49&lt;TODAY()+60,"Due soon","In date"))))</f>
      </c>
      <c r="N49" s="8" t="s">
        <v>2</v>
      </c>
    </row>
    <row r="50" spans="1:14" x14ac:dyDescent="0.25">
      <c r="A50">
        <v>49</v>
      </c>
      <c r="B50" s="8" t="s">
        <v>2</v>
      </c>
      <c r="C50" s="8" t="s">
        <v>2</v>
      </c>
      <c r="D50" s="8" t="s">
        <v>2</v>
      </c>
      <c r="E50" s="8" t="s">
        <v>2</v>
      </c>
      <c r="F50" t="s">
        <v>109</v>
      </c>
      <c r="G50" s="8" t="s">
        <v>2</v>
      </c>
      <c r="H50" s="8" t="s">
        <v>2</v>
      </c>
      <c r="I50" s="9" t="s">
        <v>2</v>
      </c>
      <c r="J50" s="9" t="s">
        <v>2</v>
      </c>
      <c r="K50" s="8">
        <v>12</v>
      </c>
      <c r="L50" s="10">
        <f>IF(I50="","",EDATE(IF(J50="",I50,J50),K50))</f>
      </c>
      <c r="M50">
        <f>IF(B50="","",IF(I50="","Not in place",IF(L50&lt;TODAY(),"Overdue",IF(L50&lt;TODAY()+60,"Due soon","In date"))))</f>
      </c>
      <c r="N50" s="8" t="s">
        <v>2</v>
      </c>
    </row>
    <row r="51" spans="1:14" x14ac:dyDescent="0.25">
      <c r="A51">
        <v>50</v>
      </c>
      <c r="B51" s="8" t="s">
        <v>2</v>
      </c>
      <c r="C51" s="8" t="s">
        <v>2</v>
      </c>
      <c r="D51" s="8" t="s">
        <v>2</v>
      </c>
      <c r="E51" s="8" t="s">
        <v>2</v>
      </c>
      <c r="F51" t="s">
        <v>109</v>
      </c>
      <c r="G51" s="8" t="s">
        <v>2</v>
      </c>
      <c r="H51" s="8" t="s">
        <v>2</v>
      </c>
      <c r="I51" s="9" t="s">
        <v>2</v>
      </c>
      <c r="J51" s="9" t="s">
        <v>2</v>
      </c>
      <c r="K51" s="8">
        <v>12</v>
      </c>
      <c r="L51" s="10">
        <f>IF(I51="","",EDATE(IF(J51="",I51,J51),K51))</f>
      </c>
      <c r="M51">
        <f>IF(B51="","",IF(I51="","Not in place",IF(L51&lt;TODAY(),"Overdue",IF(L51&lt;TODAY()+60,"Due soon","In date"))))</f>
      </c>
      <c r="N51" s="8" t="s">
        <v>2</v>
      </c>
    </row>
    <row r="52" spans="1:14" x14ac:dyDescent="0.25">
      <c r="A52">
        <v>51</v>
      </c>
      <c r="B52" s="8" t="s">
        <v>2</v>
      </c>
      <c r="C52" s="8" t="s">
        <v>2</v>
      </c>
      <c r="D52" s="8" t="s">
        <v>2</v>
      </c>
      <c r="E52" s="8" t="s">
        <v>2</v>
      </c>
      <c r="F52" t="s">
        <v>109</v>
      </c>
      <c r="G52" s="8" t="s">
        <v>2</v>
      </c>
      <c r="H52" s="8" t="s">
        <v>2</v>
      </c>
      <c r="I52" s="9" t="s">
        <v>2</v>
      </c>
      <c r="J52" s="9" t="s">
        <v>2</v>
      </c>
      <c r="K52" s="8">
        <v>12</v>
      </c>
      <c r="L52" s="10">
        <f>IF(I52="","",EDATE(IF(J52="",I52,J52),K52))</f>
      </c>
      <c r="M52">
        <f>IF(B52="","",IF(I52="","Not in place",IF(L52&lt;TODAY(),"Overdue",IF(L52&lt;TODAY()+60,"Due soon","In date"))))</f>
      </c>
      <c r="N52" s="8" t="s">
        <v>2</v>
      </c>
    </row>
    <row r="53" spans="1:14" x14ac:dyDescent="0.25">
      <c r="A53">
        <v>52</v>
      </c>
      <c r="B53" s="8" t="s">
        <v>2</v>
      </c>
      <c r="C53" s="8" t="s">
        <v>2</v>
      </c>
      <c r="D53" s="8" t="s">
        <v>2</v>
      </c>
      <c r="E53" s="8" t="s">
        <v>2</v>
      </c>
      <c r="F53" t="s">
        <v>109</v>
      </c>
      <c r="G53" s="8" t="s">
        <v>2</v>
      </c>
      <c r="H53" s="8" t="s">
        <v>2</v>
      </c>
      <c r="I53" s="9" t="s">
        <v>2</v>
      </c>
      <c r="J53" s="9" t="s">
        <v>2</v>
      </c>
      <c r="K53" s="8">
        <v>12</v>
      </c>
      <c r="L53" s="10">
        <f>IF(I53="","",EDATE(IF(J53="",I53,J53),K53))</f>
      </c>
      <c r="M53">
        <f>IF(B53="","",IF(I53="","Not in place",IF(L53&lt;TODAY(),"Overdue",IF(L53&lt;TODAY()+60,"Due soon","In date"))))</f>
      </c>
      <c r="N53" s="8" t="s">
        <v>2</v>
      </c>
    </row>
    <row r="54" spans="1:14" x14ac:dyDescent="0.25">
      <c r="A54">
        <v>53</v>
      </c>
      <c r="B54" s="8" t="s">
        <v>2</v>
      </c>
      <c r="C54" s="8" t="s">
        <v>2</v>
      </c>
      <c r="D54" s="8" t="s">
        <v>2</v>
      </c>
      <c r="E54" s="8" t="s">
        <v>2</v>
      </c>
      <c r="F54" t="s">
        <v>109</v>
      </c>
      <c r="G54" s="8" t="s">
        <v>2</v>
      </c>
      <c r="H54" s="8" t="s">
        <v>2</v>
      </c>
      <c r="I54" s="9" t="s">
        <v>2</v>
      </c>
      <c r="J54" s="9" t="s">
        <v>2</v>
      </c>
      <c r="K54" s="8">
        <v>12</v>
      </c>
      <c r="L54" s="10">
        <f>IF(I54="","",EDATE(IF(J54="",I54,J54),K54))</f>
      </c>
      <c r="M54">
        <f>IF(B54="","",IF(I54="","Not in place",IF(L54&lt;TODAY(),"Overdue",IF(L54&lt;TODAY()+60,"Due soon","In date"))))</f>
      </c>
      <c r="N54" s="8" t="s">
        <v>2</v>
      </c>
    </row>
    <row r="55" spans="1:14" x14ac:dyDescent="0.25">
      <c r="A55">
        <v>54</v>
      </c>
      <c r="B55" s="8" t="s">
        <v>2</v>
      </c>
      <c r="C55" s="8" t="s">
        <v>2</v>
      </c>
      <c r="D55" s="8" t="s">
        <v>2</v>
      </c>
      <c r="E55" s="8" t="s">
        <v>2</v>
      </c>
      <c r="F55" t="s">
        <v>109</v>
      </c>
      <c r="G55" s="8" t="s">
        <v>2</v>
      </c>
      <c r="H55" s="8" t="s">
        <v>2</v>
      </c>
      <c r="I55" s="9" t="s">
        <v>2</v>
      </c>
      <c r="J55" s="9" t="s">
        <v>2</v>
      </c>
      <c r="K55" s="8">
        <v>12</v>
      </c>
      <c r="L55" s="10">
        <f>IF(I55="","",EDATE(IF(J55="",I55,J55),K55))</f>
      </c>
      <c r="M55">
        <f>IF(B55="","",IF(I55="","Not in place",IF(L55&lt;TODAY(),"Overdue",IF(L55&lt;TODAY()+60,"Due soon","In date"))))</f>
      </c>
      <c r="N55" s="8" t="s">
        <v>2</v>
      </c>
    </row>
    <row r="56" spans="1:14" x14ac:dyDescent="0.25">
      <c r="A56">
        <v>55</v>
      </c>
      <c r="B56" s="8" t="s">
        <v>2</v>
      </c>
      <c r="C56" s="8" t="s">
        <v>2</v>
      </c>
      <c r="D56" s="8" t="s">
        <v>2</v>
      </c>
      <c r="E56" s="8" t="s">
        <v>2</v>
      </c>
      <c r="F56" t="s">
        <v>109</v>
      </c>
      <c r="G56" s="8" t="s">
        <v>2</v>
      </c>
      <c r="H56" s="8" t="s">
        <v>2</v>
      </c>
      <c r="I56" s="9" t="s">
        <v>2</v>
      </c>
      <c r="J56" s="9" t="s">
        <v>2</v>
      </c>
      <c r="K56" s="8">
        <v>12</v>
      </c>
      <c r="L56" s="10">
        <f>IF(I56="","",EDATE(IF(J56="",I56,J56),K56))</f>
      </c>
      <c r="M56">
        <f>IF(B56="","",IF(I56="","Not in place",IF(L56&lt;TODAY(),"Overdue",IF(L56&lt;TODAY()+60,"Due soon","In date"))))</f>
      </c>
      <c r="N56" s="8" t="s">
        <v>2</v>
      </c>
    </row>
    <row r="57" spans="1:14" x14ac:dyDescent="0.25">
      <c r="A57">
        <v>56</v>
      </c>
      <c r="B57" s="8" t="s">
        <v>2</v>
      </c>
      <c r="C57" s="8" t="s">
        <v>2</v>
      </c>
      <c r="D57" s="8" t="s">
        <v>2</v>
      </c>
      <c r="E57" s="8" t="s">
        <v>2</v>
      </c>
      <c r="F57" t="s">
        <v>109</v>
      </c>
      <c r="G57" s="8" t="s">
        <v>2</v>
      </c>
      <c r="H57" s="8" t="s">
        <v>2</v>
      </c>
      <c r="I57" s="9" t="s">
        <v>2</v>
      </c>
      <c r="J57" s="9" t="s">
        <v>2</v>
      </c>
      <c r="K57" s="8">
        <v>12</v>
      </c>
      <c r="L57" s="10">
        <f>IF(I57="","",EDATE(IF(J57="",I57,J57),K57))</f>
      </c>
      <c r="M57">
        <f>IF(B57="","",IF(I57="","Not in place",IF(L57&lt;TODAY(),"Overdue",IF(L57&lt;TODAY()+60,"Due soon","In date"))))</f>
      </c>
      <c r="N57" s="8" t="s">
        <v>2</v>
      </c>
    </row>
    <row r="58" spans="1:14" x14ac:dyDescent="0.25">
      <c r="A58">
        <v>57</v>
      </c>
      <c r="B58" s="8" t="s">
        <v>2</v>
      </c>
      <c r="C58" s="8" t="s">
        <v>2</v>
      </c>
      <c r="D58" s="8" t="s">
        <v>2</v>
      </c>
      <c r="E58" s="8" t="s">
        <v>2</v>
      </c>
      <c r="F58" t="s">
        <v>109</v>
      </c>
      <c r="G58" s="8" t="s">
        <v>2</v>
      </c>
      <c r="H58" s="8" t="s">
        <v>2</v>
      </c>
      <c r="I58" s="9" t="s">
        <v>2</v>
      </c>
      <c r="J58" s="9" t="s">
        <v>2</v>
      </c>
      <c r="K58" s="8">
        <v>12</v>
      </c>
      <c r="L58" s="10">
        <f>IF(I58="","",EDATE(IF(J58="",I58,J58),K58))</f>
      </c>
      <c r="M58">
        <f>IF(B58="","",IF(I58="","Not in place",IF(L58&lt;TODAY(),"Overdue",IF(L58&lt;TODAY()+60,"Due soon","In date"))))</f>
      </c>
      <c r="N58" s="8" t="s">
        <v>2</v>
      </c>
    </row>
    <row r="59" spans="1:14" x14ac:dyDescent="0.25">
      <c r="A59">
        <v>58</v>
      </c>
      <c r="B59" s="8" t="s">
        <v>2</v>
      </c>
      <c r="C59" s="8" t="s">
        <v>2</v>
      </c>
      <c r="D59" s="8" t="s">
        <v>2</v>
      </c>
      <c r="E59" s="8" t="s">
        <v>2</v>
      </c>
      <c r="F59" t="s">
        <v>109</v>
      </c>
      <c r="G59" s="8" t="s">
        <v>2</v>
      </c>
      <c r="H59" s="8" t="s">
        <v>2</v>
      </c>
      <c r="I59" s="9" t="s">
        <v>2</v>
      </c>
      <c r="J59" s="9" t="s">
        <v>2</v>
      </c>
      <c r="K59" s="8">
        <v>12</v>
      </c>
      <c r="L59" s="10">
        <f>IF(I59="","",EDATE(IF(J59="",I59,J59),K59))</f>
      </c>
      <c r="M59">
        <f>IF(B59="","",IF(I59="","Not in place",IF(L59&lt;TODAY(),"Overdue",IF(L59&lt;TODAY()+60,"Due soon","In date"))))</f>
      </c>
      <c r="N59" s="8" t="s">
        <v>2</v>
      </c>
    </row>
    <row r="60" spans="1:14" x14ac:dyDescent="0.25">
      <c r="A60">
        <v>59</v>
      </c>
      <c r="B60" s="8" t="s">
        <v>2</v>
      </c>
      <c r="C60" s="8" t="s">
        <v>2</v>
      </c>
      <c r="D60" s="8" t="s">
        <v>2</v>
      </c>
      <c r="E60" s="8" t="s">
        <v>2</v>
      </c>
      <c r="F60" t="s">
        <v>109</v>
      </c>
      <c r="G60" s="8" t="s">
        <v>2</v>
      </c>
      <c r="H60" s="8" t="s">
        <v>2</v>
      </c>
      <c r="I60" s="9" t="s">
        <v>2</v>
      </c>
      <c r="J60" s="9" t="s">
        <v>2</v>
      </c>
      <c r="K60" s="8">
        <v>12</v>
      </c>
      <c r="L60" s="10">
        <f>IF(I60="","",EDATE(IF(J60="",I60,J60),K60))</f>
      </c>
      <c r="M60">
        <f>IF(B60="","",IF(I60="","Not in place",IF(L60&lt;TODAY(),"Overdue",IF(L60&lt;TODAY()+60,"Due soon","In date"))))</f>
      </c>
      <c r="N60" s="8" t="s">
        <v>2</v>
      </c>
    </row>
    <row r="61" spans="1:14" x14ac:dyDescent="0.25">
      <c r="A61">
        <v>60</v>
      </c>
      <c r="B61" s="8" t="s">
        <v>2</v>
      </c>
      <c r="C61" s="8" t="s">
        <v>2</v>
      </c>
      <c r="D61" s="8" t="s">
        <v>2</v>
      </c>
      <c r="E61" s="8" t="s">
        <v>2</v>
      </c>
      <c r="F61" t="s">
        <v>109</v>
      </c>
      <c r="G61" s="8" t="s">
        <v>2</v>
      </c>
      <c r="H61" s="8" t="s">
        <v>2</v>
      </c>
      <c r="I61" s="9" t="s">
        <v>2</v>
      </c>
      <c r="J61" s="9" t="s">
        <v>2</v>
      </c>
      <c r="K61" s="8">
        <v>12</v>
      </c>
      <c r="L61" s="10">
        <f>IF(I61="","",EDATE(IF(J61="",I61,J61),K61))</f>
      </c>
      <c r="M61">
        <f>IF(B61="","",IF(I61="","Not in place",IF(L61&lt;TODAY(),"Overdue",IF(L61&lt;TODAY()+60,"Due soon","In date"))))</f>
      </c>
      <c r="N61" s="8" t="s">
        <v>2</v>
      </c>
    </row>
  </sheetData>
  <autoFilter ref="A1:N61"/>
  <conditionalFormatting sqref="M2:M61">
    <cfRule type="cellIs" dxfId="0" priority="1" operator="equal">
      <formula>"Overdue"</formula>
    </cfRule>
  </conditionalFormatting>
  <conditionalFormatting sqref="M2:M61">
    <cfRule type="cellIs" dxfId="1" priority="2" operator="equal">
      <formula>"Not in place"</formula>
    </cfRule>
  </conditionalFormatting>
  <conditionalFormatting sqref="M2:M61">
    <cfRule type="cellIs" dxfId="2" priority="3" operator="equal">
      <formula>"Due soon"</formula>
    </cfRule>
  </conditionalFormatting>
  <conditionalFormatting sqref="M2:M61">
    <cfRule type="cellIs" dxfId="3" priority="4" operator="equal">
      <formula>"In date"</formula>
    </cfRule>
  </conditionalFormatting>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FormatPr defaultRowHeight="15" outlineLevelRow="0" outlineLevelCol="0" x14ac:dyDescent="55"/>
  <cols>
    <col min="1" max="1" width="40" customWidth="1"/>
    <col min="2" max="6" width="12" customWidth="1"/>
  </cols>
  <sheetData>
    <row r="1" spans="1:1" s="11" customFormat="1" x14ac:dyDescent="0.25">
      <c r="A1" s="11" t="s">
        <v>110</v>
      </c>
    </row>
    <row r="3" ht="36" customHeight="1" spans="1:2" x14ac:dyDescent="0.25">
      <c r="A3" s="4" t="s">
        <v>25</v>
      </c>
      <c r="B3" s="4" t="s">
        <v>111</v>
      </c>
    </row>
    <row r="4" spans="1:2" x14ac:dyDescent="0.25">
      <c r="A4" t="s">
        <v>112</v>
      </c>
      <c r="B4">
        <f>COUNTIF(Register!$M$2:$M$61,A4)</f>
      </c>
    </row>
    <row r="5" spans="1:2" x14ac:dyDescent="0.25">
      <c r="A5" t="s">
        <v>113</v>
      </c>
      <c r="B5">
        <f>COUNTIF(Register!$M$2:$M$61,A5)</f>
      </c>
    </row>
    <row r="6" spans="1:2" x14ac:dyDescent="0.25">
      <c r="A6" t="s">
        <v>114</v>
      </c>
      <c r="B6">
        <f>COUNTIF(Register!$M$2:$M$61,A6)</f>
      </c>
    </row>
    <row r="7" spans="1:2" x14ac:dyDescent="0.25">
      <c r="A7" t="s">
        <v>115</v>
      </c>
      <c r="B7">
        <f>COUNTIF(Register!$M$2:$M$61,A7)</f>
      </c>
    </row>
    <row r="8" spans="1:2" s="12" customFormat="1" x14ac:dyDescent="0.25">
      <c r="A8" s="12" t="s">
        <v>116</v>
      </c>
      <c r="B8" s="12">
        <f>SUM(B4:B7)</f>
      </c>
    </row>
    <row r="9" spans="1:2" x14ac:dyDescent="0.25">
      <c r="A9" t="s">
        <v>117</v>
      </c>
      <c r="B9" s="13">
        <f>IF(B8=0,"",(B8-B4)/B8)</f>
      </c>
    </row>
    <row r="11" ht="36" customHeight="1" spans="1:6" x14ac:dyDescent="0.25">
      <c r="A11" s="4" t="s">
        <v>118</v>
      </c>
      <c r="B11" s="4" t="s">
        <v>119</v>
      </c>
      <c r="C11" s="4" t="s">
        <v>112</v>
      </c>
      <c r="D11" s="4" t="s">
        <v>113</v>
      </c>
      <c r="E11" s="4" t="s">
        <v>114</v>
      </c>
      <c r="F11" s="4" t="s">
        <v>115</v>
      </c>
    </row>
    <row r="12" spans="1:6" x14ac:dyDescent="0.25">
      <c r="A12" t="s">
        <v>39</v>
      </c>
      <c r="B12">
        <f>COUNTIF(Register!$D$2:$D$61,A12&amp;"*")</f>
      </c>
      <c r="C12">
        <f>COUNTIFS(Register!$D$2:$D$61,A12&amp;"*",Register!$M$2:$M$61,"Not in place")</f>
      </c>
      <c r="D12">
        <f>COUNTIFS(Register!$D$2:$D$61,A12&amp;"*",Register!$M$2:$M$61,"Overdue")</f>
      </c>
      <c r="E12">
        <f>COUNTIFS(Register!$D$2:$D$61,A12&amp;"*",Register!$M$2:$M$61,"Due soon")</f>
      </c>
      <c r="F12">
        <f>COUNTIFS(Register!$D$2:$D$61,A12&amp;"*",Register!$M$2:$M$61,"In date")</f>
      </c>
    </row>
    <row r="13" spans="1:6" x14ac:dyDescent="0.25">
      <c r="A13" t="s">
        <v>36</v>
      </c>
      <c r="B13">
        <f>COUNTIF(Register!$D$2:$D$61,A13&amp;"*")</f>
      </c>
      <c r="C13">
        <f>COUNTIFS(Register!$D$2:$D$61,A13&amp;"*",Register!$M$2:$M$61,"Not in place")</f>
      </c>
      <c r="D13">
        <f>COUNTIFS(Register!$D$2:$D$61,A13&amp;"*",Register!$M$2:$M$61,"Overdue")</f>
      </c>
      <c r="E13">
        <f>COUNTIFS(Register!$D$2:$D$61,A13&amp;"*",Register!$M$2:$M$61,"Due soon")</f>
      </c>
      <c r="F13">
        <f>COUNTIFS(Register!$D$2:$D$61,A13&amp;"*",Register!$M$2:$M$61,"In date")</f>
      </c>
    </row>
    <row r="14" spans="1:6" x14ac:dyDescent="0.25">
      <c r="A14" t="s">
        <v>42</v>
      </c>
      <c r="B14">
        <f>COUNTIF(Register!$D$2:$D$61,A14&amp;"*")</f>
      </c>
      <c r="C14">
        <f>COUNTIFS(Register!$D$2:$D$61,A14&amp;"*",Register!$M$2:$M$61,"Not in place")</f>
      </c>
      <c r="D14">
        <f>COUNTIFS(Register!$D$2:$D$61,A14&amp;"*",Register!$M$2:$M$61,"Overdue")</f>
      </c>
      <c r="E14">
        <f>COUNTIFS(Register!$D$2:$D$61,A14&amp;"*",Register!$M$2:$M$61,"Due soon")</f>
      </c>
      <c r="F14">
        <f>COUNTIFS(Register!$D$2:$D$61,A14&amp;"*",Register!$M$2:$M$61,"In date")</f>
      </c>
    </row>
    <row r="15" spans="1:6" x14ac:dyDescent="0.25">
      <c r="A15" t="s">
        <v>33</v>
      </c>
      <c r="B15">
        <f>COUNTIF(Register!$D$2:$D$61,A15&amp;"*")</f>
      </c>
      <c r="C15">
        <f>COUNTIFS(Register!$D$2:$D$61,A15&amp;"*",Register!$M$2:$M$61,"Not in place")</f>
      </c>
      <c r="D15">
        <f>COUNTIFS(Register!$D$2:$D$61,A15&amp;"*",Register!$M$2:$M$61,"Overdue")</f>
      </c>
      <c r="E15">
        <f>COUNTIFS(Register!$D$2:$D$61,A15&amp;"*",Register!$M$2:$M$61,"Due soon")</f>
      </c>
      <c r="F15">
        <f>COUNTIFS(Register!$D$2:$D$61,A15&amp;"*",Register!$M$2:$M$61,"In date")</f>
      </c>
    </row>
    <row r="16" spans="1:6" x14ac:dyDescent="0.25">
      <c r="A16" t="s">
        <v>29</v>
      </c>
      <c r="B16">
        <f>COUNTIF(Register!$D$2:$D$61,A16&amp;"*")</f>
      </c>
      <c r="C16">
        <f>COUNTIFS(Register!$D$2:$D$61,A16&amp;"*",Register!$M$2:$M$61,"Not in place")</f>
      </c>
      <c r="D16">
        <f>COUNTIFS(Register!$D$2:$D$61,A16&amp;"*",Register!$M$2:$M$61,"Overdue")</f>
      </c>
      <c r="E16">
        <f>COUNTIFS(Register!$D$2:$D$61,A16&amp;"*",Register!$M$2:$M$61,"Due soon")</f>
      </c>
      <c r="F16">
        <f>COUNTIFS(Register!$D$2:$D$61,A16&amp;"*",Register!$M$2:$M$61,"In date")</f>
      </c>
    </row>
    <row r="18" spans="1:1" x14ac:dyDescent="0.25">
      <c r="A18" t="s">
        <v>120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Start here</vt:lpstr>
      <vt:lpstr>Register</vt:lpstr>
      <vt:lpstr>Summary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CQCLogic</dc:creator>
  <dc:title/>
  <dc:subject/>
  <dc:description/>
  <cp:keywords/>
  <cp:category/>
  <cp:lastModifiedBy>Unknown</cp:lastModifiedBy>
  <dcterms:created xsi:type="dcterms:W3CDTF">2026-10-25T09:31:31Z</dcterms:created>
  <dcterms:modified xsi:type="dcterms:W3CDTF">2026-10-25T09:31:31Z</dcterms:modified>
</cp:coreProperties>
</file>